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vpsepasag.sharepoint.com/sites/SchweizerPersonalvorsorge/Freigegebene Dokumente/11_Website_SPV/Web Assets/Downloads/"/>
    </mc:Choice>
  </mc:AlternateContent>
  <xr:revisionPtr revIDLastSave="0" documentId="14_{EF103D4B-627C-406E-ACCD-8B7ADF2C9C8C}" xr6:coauthVersionLast="47" xr6:coauthVersionMax="47" xr10:uidLastSave="{00000000-0000-0000-0000-000000000000}"/>
  <bookViews>
    <workbookView xWindow="-120" yWindow="-120" windowWidth="29040" windowHeight="15840" xr2:uid="{EF7633A9-4985-4D9E-89C1-B9EA906AF553}"/>
  </bookViews>
  <sheets>
    <sheet name="Eckdaten_Tabelle_2024" sheetId="1" r:id="rId1"/>
  </sheets>
  <definedNames>
    <definedName name="_xlnm._FilterDatabase" localSheetId="0" hidden="1">Eckdaten_Tabelle_2024!$A$2:$U$31</definedName>
    <definedName name="_xlnm.Print_Area" localSheetId="0">Eckdaten_Tabelle_2024!$A$1:$U$64</definedName>
    <definedName name="_xlnm.Print_Titles" localSheetId="0">Eckdaten_Tabelle_2024!$2:$2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 i="1" l="1"/>
  <c r="O31" i="1"/>
  <c r="N31" i="1"/>
  <c r="M31" i="1"/>
  <c r="L31" i="1"/>
  <c r="R30" i="1"/>
  <c r="P30" i="1"/>
  <c r="O30" i="1"/>
  <c r="N30" i="1"/>
  <c r="M30" i="1"/>
  <c r="L30" i="1"/>
  <c r="K30" i="1"/>
  <c r="J30" i="1"/>
  <c r="I30" i="1"/>
  <c r="H30" i="1"/>
  <c r="G30" i="1"/>
  <c r="F30" i="1"/>
  <c r="E30" i="1"/>
  <c r="D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Yammine</author>
  </authors>
  <commentList>
    <comment ref="K2" authorId="0" shapeId="0" xr:uid="{7A0985EE-A2AE-423D-9E8F-C0F841527435}">
      <text>
        <r>
          <rPr>
            <b/>
            <sz val="9"/>
            <color indexed="81"/>
            <rFont val="Segoe UI"/>
            <charset val="1"/>
          </rPr>
          <t>Anne Yammine:</t>
        </r>
        <r>
          <rPr>
            <sz val="9"/>
            <color indexed="81"/>
            <rFont val="Segoe UI"/>
            <charset val="1"/>
          </rPr>
          <t xml:space="preserve">
Die definitive Versinsung der Altersguthaben für das Jahr 2024 wird von den Kassen jeweils per Ende 2024 bestimmt. Die hier angegebenen Werte sind prospektive Annahmen.</t>
        </r>
      </text>
    </comment>
    <comment ref="M2" authorId="0" shapeId="0" xr:uid="{0824693D-8A20-4772-A7D9-C69229B32CA2}">
      <text>
        <r>
          <rPr>
            <b/>
            <sz val="9"/>
            <color indexed="81"/>
            <rFont val="Segoe UI"/>
            <charset val="1"/>
          </rPr>
          <t>Anne Yammine:</t>
        </r>
        <r>
          <rPr>
            <sz val="9"/>
            <color indexed="81"/>
            <rFont val="Segoe UI"/>
            <charset val="1"/>
          </rPr>
          <t xml:space="preserve">
Diese Variable wird von den einzelnen kant. PK unterschiedlich gehandhabt. Einige geben den Altersrentner-, einige den Gesamtrenternbestand an. Wo explizit erwähnt, hat es eine entsprechende Notiz mit einer Präzisierung. Da diese Variable nicht separat ausgewertet wird, nehmen wir diese Unschärfe in Kauf. </t>
        </r>
      </text>
    </comment>
    <comment ref="S2" authorId="0" shapeId="0" xr:uid="{5ED1DA38-2638-4AE1-81E1-3F0706E0A0FF}">
      <text>
        <r>
          <rPr>
            <b/>
            <sz val="9"/>
            <color indexed="81"/>
            <rFont val="Segoe UI"/>
            <charset val="1"/>
          </rPr>
          <t>Anne Yammine:</t>
        </r>
        <r>
          <rPr>
            <sz val="9"/>
            <color indexed="81"/>
            <rFont val="Segoe UI"/>
            <charset val="1"/>
          </rPr>
          <t xml:space="preserve">
Diese Variable wird eigentlich als "Primat zukünftiger Altersleistungen" erhoben, wird aber von den einzelnen kant. PK unterschiedlich gehandhabt. Einige geben den Primat über alle Leistungen an (Risiko und Alter), einige den Primat der Altersleistungen an. Ab Ende 2024/Anfang 2025  werden wir explizit den Primat nur in Bezug auf das Alterskapital reps. die Altersleistungen erheben.</t>
        </r>
      </text>
    </comment>
    <comment ref="J3" authorId="0" shapeId="0" xr:uid="{FB92DE5B-40B1-4345-9049-DE9454743A9D}">
      <text>
        <r>
          <rPr>
            <b/>
            <sz val="9"/>
            <color indexed="81"/>
            <rFont val="Segoe UI"/>
            <family val="2"/>
          </rPr>
          <t>Anne Yammine:</t>
        </r>
        <r>
          <rPr>
            <sz val="9"/>
            <color indexed="81"/>
            <rFont val="Segoe UI"/>
            <family val="2"/>
          </rPr>
          <t xml:space="preserve">
1.63% mit Übergangsmassnahmen</t>
        </r>
      </text>
    </comment>
    <comment ref="R4" authorId="0" shapeId="0" xr:uid="{A07B0386-49BB-4695-AC57-DBEDDC972021}">
      <text>
        <r>
          <rPr>
            <b/>
            <sz val="9"/>
            <color indexed="81"/>
            <rFont val="Segoe UI"/>
            <charset val="1"/>
          </rPr>
          <t>Anne Yammine:</t>
        </r>
        <r>
          <rPr>
            <sz val="9"/>
            <color indexed="81"/>
            <rFont val="Segoe UI"/>
            <charset val="1"/>
          </rPr>
          <t xml:space="preserve">
pro Destinatär, inklusive Rentner</t>
        </r>
      </text>
    </comment>
    <comment ref="O5" authorId="0" shapeId="0" xr:uid="{25CB96DF-B427-4D35-9059-EDC46209F7AA}">
      <text>
        <r>
          <rPr>
            <b/>
            <sz val="9"/>
            <color indexed="81"/>
            <rFont val="Segoe UI"/>
            <family val="2"/>
          </rPr>
          <t>Anne Yammine:</t>
        </r>
        <r>
          <rPr>
            <sz val="9"/>
            <color indexed="81"/>
            <rFont val="Segoe UI"/>
            <family val="2"/>
          </rPr>
          <t xml:space="preserve">
Vorsorgekapital der Rentner insgesamt
</t>
        </r>
      </text>
    </comment>
    <comment ref="D6" authorId="0" shapeId="0" xr:uid="{B036F3F4-EF82-4E0A-B4A7-768156C3A53B}">
      <text>
        <r>
          <rPr>
            <b/>
            <sz val="9"/>
            <color indexed="81"/>
            <rFont val="Segoe UI"/>
            <family val="2"/>
          </rPr>
          <t>Anne Yammine:</t>
        </r>
        <r>
          <rPr>
            <sz val="9"/>
            <color indexed="81"/>
            <rFont val="Segoe UI"/>
            <family val="2"/>
          </rPr>
          <t xml:space="preserve">
Sammeleinrichtung:
1 Deckungsgrad (DG) pro Vorsorgewerk. 
Höchster DG: 124.44%
Tiefster DG: 103.83%</t>
        </r>
      </text>
    </comment>
    <comment ref="H7" authorId="0" shapeId="0" xr:uid="{CD6DD1B4-3799-4454-B233-54384514B478}">
      <text>
        <r>
          <rPr>
            <b/>
            <sz val="9"/>
            <color indexed="81"/>
            <rFont val="Segoe UI"/>
            <family val="2"/>
          </rPr>
          <t>Anne Yammine:</t>
        </r>
        <r>
          <rPr>
            <sz val="9"/>
            <color indexed="81"/>
            <rFont val="Segoe UI"/>
            <family val="2"/>
          </rPr>
          <t xml:space="preserve">
Basisumwandlungssatz.</t>
        </r>
      </text>
    </comment>
    <comment ref="I7" authorId="0" shapeId="0" xr:uid="{FCCFE581-019B-4614-8840-0DD0C2B6FD04}">
      <text>
        <r>
          <rPr>
            <b/>
            <sz val="9"/>
            <color indexed="81"/>
            <rFont val="Segoe UI"/>
            <family val="2"/>
          </rPr>
          <t>Anne Yammine:</t>
        </r>
        <r>
          <rPr>
            <sz val="9"/>
            <color indexed="81"/>
            <rFont val="Segoe UI"/>
            <family val="2"/>
          </rPr>
          <t xml:space="preserve">
Basisumwandlungssatz</t>
        </r>
      </text>
    </comment>
    <comment ref="T7" authorId="0" shapeId="0" xr:uid="{AE0576DA-4396-4F75-BD7F-F78D974F8DEB}">
      <text>
        <r>
          <rPr>
            <b/>
            <sz val="9"/>
            <color indexed="81"/>
            <rFont val="Segoe UI"/>
            <family val="2"/>
          </rPr>
          <t>Anne Yammine:</t>
        </r>
        <r>
          <rPr>
            <sz val="9"/>
            <color indexed="81"/>
            <rFont val="Segoe UI"/>
            <family val="2"/>
          </rPr>
          <t xml:space="preserve">
ab 01.01.2024: VZ 2020 PT</t>
        </r>
      </text>
    </comment>
    <comment ref="I9" authorId="0" shapeId="0" xr:uid="{FF300C80-540D-4CB1-A991-FB6CB053DF52}">
      <text>
        <r>
          <rPr>
            <b/>
            <sz val="9"/>
            <color indexed="81"/>
            <rFont val="Segoe UI"/>
            <charset val="1"/>
          </rPr>
          <t>Anne Yammine:</t>
        </r>
        <r>
          <rPr>
            <sz val="9"/>
            <color indexed="81"/>
            <rFont val="Segoe UI"/>
            <charset val="1"/>
          </rPr>
          <t xml:space="preserve">
Ab August 2024: 4.90%</t>
        </r>
      </text>
    </comment>
    <comment ref="D11" authorId="0" shapeId="0" xr:uid="{F436A552-788A-45C7-975B-AAB362565CA4}">
      <text>
        <r>
          <rPr>
            <b/>
            <sz val="9"/>
            <color indexed="81"/>
            <rFont val="Segoe UI"/>
            <charset val="1"/>
          </rPr>
          <t>Anne Yammine:</t>
        </r>
        <r>
          <rPr>
            <sz val="9"/>
            <color indexed="81"/>
            <rFont val="Segoe UI"/>
            <charset val="1"/>
          </rPr>
          <t xml:space="preserve">
74.20% si dotation de 0.33 mias. CHF à la provision pour indexation des traitements déterminants. </t>
        </r>
      </text>
    </comment>
    <comment ref="F11" authorId="0" shapeId="0" xr:uid="{5923FBA5-7842-4FE3-A09C-F6E078DD21C9}">
      <text>
        <r>
          <rPr>
            <b/>
            <sz val="9"/>
            <color indexed="81"/>
            <rFont val="Segoe UI"/>
            <charset val="1"/>
          </rPr>
          <t>Anne Yammine:</t>
        </r>
        <r>
          <rPr>
            <sz val="9"/>
            <color indexed="81"/>
            <rFont val="Segoe UI"/>
            <charset val="1"/>
          </rPr>
          <t xml:space="preserve">
Les bases techniques d'évaluation des engagements de la CPEG au 31.12.2023 sont les tables actuarielles générationnelles VZ 2020 proj. 2029 avec un taux d'évaluation de 1.75% (réserves mathématiques et provisions techniques).
Les prestations de libre passage sont calculées selon  les tables actuarielles périodiques VZ 2020 proj. en 2027. avec un taux technique est de 2.50%.</t>
        </r>
      </text>
    </comment>
    <comment ref="G11" authorId="0" shapeId="0" xr:uid="{9F4C598E-4DF8-404C-94EE-F19870AF6C77}">
      <text>
        <r>
          <rPr>
            <b/>
            <sz val="9"/>
            <color indexed="81"/>
            <rFont val="Segoe UI"/>
            <charset val="1"/>
          </rPr>
          <t>Anne Yammine:</t>
        </r>
        <r>
          <rPr>
            <sz val="9"/>
            <color indexed="81"/>
            <rFont val="Segoe UI"/>
            <charset val="1"/>
          </rPr>
          <t xml:space="preserve">
Les bases techniques d'évaluation des engagements de la CPEG au 31.12.2023 sont les tables actuarielles générationnelles VZ 2020 proj. 2029 avec un taux d'évaluation de 1.75% (réserves mathématiques et provisions techniques).
Les prestations de libre passage sont calculées selon  les tables actuarielles périodiques VZ 2020 proj. en 2027. avec un taux technique est de 2.50%.</t>
        </r>
      </text>
    </comment>
    <comment ref="T11" authorId="0" shapeId="0" xr:uid="{D1E32776-A713-4105-B1CF-CD53A183FCCF}">
      <text>
        <r>
          <rPr>
            <b/>
            <sz val="9"/>
            <color indexed="81"/>
            <rFont val="Segoe UI"/>
            <charset val="1"/>
          </rPr>
          <t>Anne Yammine:</t>
        </r>
        <r>
          <rPr>
            <sz val="9"/>
            <color indexed="81"/>
            <rFont val="Segoe UI"/>
            <charset val="1"/>
          </rPr>
          <t xml:space="preserve">
Les tables actuarielles générationnelles VZ 2020 projetées en 2029 sont les bases techniques d'évaluation des engagements de la CPEG au 31.12.2023, calculées avec un taux d'évaluation de 1.75%. 
Les prestations de libre passage sont calculées selon les tables actuarielles périodiques VZ 2020 projetées en 2027 avec un taux technique de 2.5%.</t>
        </r>
      </text>
    </comment>
    <comment ref="I12" authorId="0" shapeId="0" xr:uid="{FAAAB7F7-9AE8-4382-9AEE-4EE3E402D765}">
      <text>
        <r>
          <rPr>
            <b/>
            <sz val="9"/>
            <color indexed="81"/>
            <rFont val="Segoe UI"/>
            <family val="2"/>
          </rPr>
          <t>Anne Yammine:</t>
        </r>
        <r>
          <rPr>
            <sz val="9"/>
            <color indexed="81"/>
            <rFont val="Segoe UI"/>
            <family val="2"/>
          </rPr>
          <t xml:space="preserve">
Ab 2025: 5.20%</t>
        </r>
      </text>
    </comment>
    <comment ref="J12" authorId="0" shapeId="0" xr:uid="{E02311A4-D613-462B-AC0B-BC7BDFDC1721}">
      <text>
        <r>
          <rPr>
            <b/>
            <sz val="9"/>
            <color indexed="81"/>
            <rFont val="Segoe UI"/>
            <charset val="1"/>
          </rPr>
          <t>Anne Yammine:</t>
        </r>
        <r>
          <rPr>
            <sz val="9"/>
            <color indexed="81"/>
            <rFont val="Segoe UI"/>
            <charset val="1"/>
          </rPr>
          <t xml:space="preserve">
Für das gesamte Sparkapital
</t>
        </r>
      </text>
    </comment>
    <comment ref="K13" authorId="0" shapeId="0" xr:uid="{76665F06-4314-4E29-A643-127A905BE6E6}">
      <text>
        <r>
          <rPr>
            <b/>
            <sz val="9"/>
            <color indexed="81"/>
            <rFont val="Segoe UI"/>
            <family val="2"/>
          </rPr>
          <t>Anne Yammine:</t>
        </r>
        <r>
          <rPr>
            <sz val="9"/>
            <color indexed="81"/>
            <rFont val="Segoe UI"/>
            <family val="2"/>
          </rPr>
          <t xml:space="preserve">
unterjährige Austritte</t>
        </r>
      </text>
    </comment>
    <comment ref="N14" authorId="0" shapeId="0" xr:uid="{8FE713D2-1204-4336-BBB9-A77937B76BD1}">
      <text>
        <r>
          <rPr>
            <b/>
            <sz val="9"/>
            <color indexed="81"/>
            <rFont val="Segoe UI"/>
            <charset val="1"/>
          </rPr>
          <t>Anne Yammine:</t>
        </r>
        <r>
          <rPr>
            <sz val="9"/>
            <color indexed="81"/>
            <rFont val="Segoe UI"/>
            <charset val="1"/>
          </rPr>
          <t xml:space="preserve">
y compris provisions</t>
        </r>
      </text>
    </comment>
    <comment ref="O14" authorId="0" shapeId="0" xr:uid="{D1201230-CB51-4925-A881-4AAFC0A11ED6}">
      <text>
        <r>
          <rPr>
            <b/>
            <sz val="9"/>
            <color indexed="81"/>
            <rFont val="Segoe UI"/>
            <charset val="1"/>
          </rPr>
          <t>Anne Yammine:</t>
        </r>
        <r>
          <rPr>
            <sz val="9"/>
            <color indexed="81"/>
            <rFont val="Segoe UI"/>
            <charset val="1"/>
          </rPr>
          <t xml:space="preserve">
y compris provisions</t>
        </r>
      </text>
    </comment>
    <comment ref="T14" authorId="0" shapeId="0" xr:uid="{DE488C61-6E34-4735-ACD7-5394D9BB59E9}">
      <text>
        <r>
          <rPr>
            <b/>
            <sz val="9"/>
            <color indexed="81"/>
            <rFont val="Segoe UI"/>
            <charset val="1"/>
          </rPr>
          <t>Anne Yammine:</t>
        </r>
        <r>
          <rPr>
            <sz val="9"/>
            <color indexed="81"/>
            <rFont val="Segoe UI"/>
            <charset val="1"/>
          </rPr>
          <t xml:space="preserve">
avec provision pour longévité</t>
        </r>
      </text>
    </comment>
    <comment ref="O16" authorId="0" shapeId="0" xr:uid="{899D61D4-C570-47AD-BD20-77147BC0B229}">
      <text>
        <r>
          <rPr>
            <b/>
            <sz val="9"/>
            <color indexed="81"/>
            <rFont val="Segoe UI"/>
            <charset val="1"/>
          </rPr>
          <t>Anne Yammine:</t>
        </r>
        <r>
          <rPr>
            <sz val="9"/>
            <color indexed="81"/>
            <rFont val="Segoe UI"/>
            <charset val="1"/>
          </rPr>
          <t xml:space="preserve">
Les provisions techniques s'élèvent à 0.12 milliards. 
Total des engagements: 3.18 + 3.47 + 0.12 = 6.77 milliards</t>
        </r>
      </text>
    </comment>
    <comment ref="I18" authorId="0" shapeId="0" xr:uid="{7BAA1109-2725-4D58-A68E-C17106E0DAF0}">
      <text>
        <r>
          <rPr>
            <b/>
            <sz val="9"/>
            <color indexed="81"/>
            <rFont val="Segoe UI"/>
            <family val="2"/>
          </rPr>
          <t>Anne Yammine:</t>
        </r>
        <r>
          <rPr>
            <sz val="9"/>
            <color indexed="81"/>
            <rFont val="Segoe UI"/>
            <family val="2"/>
          </rPr>
          <t xml:space="preserve">
Bis 2028: 5.00%</t>
        </r>
      </text>
    </comment>
    <comment ref="K19" authorId="0" shapeId="0" xr:uid="{ABBE7865-7743-4A97-93A0-26C0D5D67E9F}">
      <text>
        <r>
          <rPr>
            <b/>
            <sz val="9"/>
            <color indexed="81"/>
            <rFont val="Segoe UI"/>
            <charset val="1"/>
          </rPr>
          <t>Anne Yammine:</t>
        </r>
        <r>
          <rPr>
            <sz val="9"/>
            <color indexed="81"/>
            <rFont val="Segoe UI"/>
            <charset val="1"/>
          </rPr>
          <t xml:space="preserve">
Die Verzinsung der Altersguthaben fürs 2024 wird bei Austritten/Pensionierungen unterjährig auf 1.25% festgelegt. </t>
        </r>
      </text>
    </comment>
    <comment ref="O19" authorId="0" shapeId="0" xr:uid="{E83CEBCC-6ACC-49AE-B15A-332BBB4FB409}">
      <text>
        <r>
          <rPr>
            <b/>
            <sz val="9"/>
            <color indexed="81"/>
            <rFont val="Segoe UI"/>
            <charset val="1"/>
          </rPr>
          <t>Anne Yammine:</t>
        </r>
        <r>
          <rPr>
            <sz val="9"/>
            <color indexed="81"/>
            <rFont val="Segoe UI"/>
            <charset val="1"/>
          </rPr>
          <t xml:space="preserve">
Berechnung Experte noch nicht vorgenommen. Reine Fortschreibung von Abschluss 31.12.2022</t>
        </r>
      </text>
    </comment>
    <comment ref="I22" authorId="0" shapeId="0" xr:uid="{5859F6B4-CE61-494C-8801-7C5B0E7446D7}">
      <text>
        <r>
          <rPr>
            <b/>
            <sz val="9"/>
            <color indexed="81"/>
            <rFont val="Segoe UI"/>
            <charset val="1"/>
          </rPr>
          <t>Anne Yammine:</t>
        </r>
        <r>
          <rPr>
            <sz val="9"/>
            <color indexed="81"/>
            <rFont val="Segoe UI"/>
            <charset val="1"/>
          </rPr>
          <t xml:space="preserve">
Angabe für Januar 2024. Der Umwandlungssatz wird jährlich um 0.20%-Punkte reduziert, bis er Ende 2027 5.00% erreicht. Die monatliche Reduktion beträgt 1/12 von 0.20%.</t>
        </r>
      </text>
    </comment>
    <comment ref="K22" authorId="0" shapeId="0" xr:uid="{DB2518BD-BEAE-4A4D-8810-3BF3880F09AB}">
      <text>
        <r>
          <rPr>
            <b/>
            <sz val="9"/>
            <color indexed="81"/>
            <rFont val="Segoe UI"/>
            <charset val="1"/>
          </rPr>
          <t>Anne Yammine:</t>
        </r>
        <r>
          <rPr>
            <sz val="9"/>
            <color indexed="81"/>
            <rFont val="Segoe UI"/>
            <charset val="1"/>
          </rPr>
          <t xml:space="preserve">
Die PKSZ beschliesst jeweils Ende Kalenderjahr den definitiven Sparzinssatz für das folgende Jahr. Somit sind die 1.25% für das Jahr 2024 definitiv.</t>
        </r>
      </text>
    </comment>
    <comment ref="N22" authorId="0" shapeId="0" xr:uid="{44F66D27-8F4C-49D8-A095-D7FF8B1D891E}">
      <text>
        <r>
          <rPr>
            <b/>
            <sz val="9"/>
            <color indexed="81"/>
            <rFont val="Segoe UI"/>
            <charset val="1"/>
          </rPr>
          <t>Anne Yammine:</t>
        </r>
        <r>
          <rPr>
            <sz val="9"/>
            <color indexed="81"/>
            <rFont val="Segoe UI"/>
            <charset val="1"/>
          </rPr>
          <t xml:space="preserve">
Ohne Rückstellung für Umwandlungsverluste, reines Sparguthaben.</t>
        </r>
      </text>
    </comment>
    <comment ref="O22" authorId="0" shapeId="0" xr:uid="{739371B5-A94C-4322-9EFB-1B90621D6546}">
      <text>
        <r>
          <rPr>
            <b/>
            <sz val="9"/>
            <color indexed="81"/>
            <rFont val="Segoe UI"/>
            <charset val="1"/>
          </rPr>
          <t>Anne Yammine:</t>
        </r>
        <r>
          <rPr>
            <sz val="9"/>
            <color indexed="81"/>
            <rFont val="Segoe UI"/>
            <charset val="1"/>
          </rPr>
          <t xml:space="preserve">
Ohne Vorsorgekapital für Alterskinderrenten, ohne Rückstellungen, inklusive Verstärkung für Langlebigkeit.</t>
        </r>
      </text>
    </comment>
    <comment ref="I24" authorId="0" shapeId="0" xr:uid="{CDECB28F-B9A0-46AB-84F7-9D143A775B92}">
      <text>
        <r>
          <rPr>
            <b/>
            <sz val="9"/>
            <color indexed="81"/>
            <rFont val="Segoe UI"/>
            <charset val="1"/>
          </rPr>
          <t>Anne Yammine:</t>
        </r>
        <r>
          <rPr>
            <sz val="9"/>
            <color indexed="81"/>
            <rFont val="Segoe UI"/>
            <charset val="1"/>
          </rPr>
          <t xml:space="preserve">
Schrittweise Senkung, bis 2031: 5.25%</t>
        </r>
      </text>
    </comment>
    <comment ref="O24" authorId="0" shapeId="0" xr:uid="{DCA8AB2D-315C-4C95-B543-1C7AA46CC520}">
      <text>
        <r>
          <rPr>
            <b/>
            <sz val="9"/>
            <color indexed="81"/>
            <rFont val="Segoe UI"/>
            <charset val="1"/>
          </rPr>
          <t>Anne Yammine:</t>
        </r>
        <r>
          <rPr>
            <sz val="9"/>
            <color indexed="81"/>
            <rFont val="Segoe UI"/>
            <charset val="1"/>
          </rPr>
          <t xml:space="preserve">
Nur Altersrentner</t>
        </r>
      </text>
    </comment>
    <comment ref="O26" authorId="0" shapeId="0" xr:uid="{63846E3B-E823-44DA-B7ED-A8E67F8C98BE}">
      <text>
        <r>
          <rPr>
            <b/>
            <sz val="9"/>
            <color indexed="81"/>
            <rFont val="Segoe UI"/>
            <charset val="1"/>
          </rPr>
          <t>Anne Yammine:</t>
        </r>
        <r>
          <rPr>
            <sz val="9"/>
            <color indexed="81"/>
            <rFont val="Segoe UI"/>
            <charset val="1"/>
          </rPr>
          <t xml:space="preserve">
Capital de prévoyance pour l'ensemble des rentiers</t>
        </r>
      </text>
    </comment>
    <comment ref="A35" authorId="0" shapeId="0" xr:uid="{0D43885E-07D2-4E2F-B958-DF37F20BD74A}">
      <text>
        <r>
          <rPr>
            <b/>
            <sz val="9"/>
            <color indexed="81"/>
            <rFont val="Segoe UI"/>
            <charset val="1"/>
          </rPr>
          <t>Anne Yammine:</t>
        </r>
        <r>
          <rPr>
            <sz val="9"/>
            <color indexed="81"/>
            <rFont val="Segoe UI"/>
            <charset val="1"/>
          </rPr>
          <t xml:space="preserve">
Beispielnotiz
</t>
        </r>
      </text>
    </comment>
    <comment ref="A36" authorId="0" shapeId="0" xr:uid="{0A652A68-F1FA-4083-BC2D-8764569B79BC}">
      <text>
        <r>
          <rPr>
            <b/>
            <sz val="9"/>
            <color indexed="81"/>
            <rFont val="Segoe UI"/>
            <charset val="1"/>
          </rPr>
          <t>Anne Yammine:</t>
        </r>
        <r>
          <rPr>
            <sz val="9"/>
            <color indexed="81"/>
            <rFont val="Segoe UI"/>
            <charset val="1"/>
          </rPr>
          <t xml:space="preserve">
Exemple de commentaire</t>
        </r>
      </text>
    </comment>
  </commentList>
</comments>
</file>

<file path=xl/sharedStrings.xml><?xml version="1.0" encoding="utf-8"?>
<sst xmlns="http://schemas.openxmlformats.org/spreadsheetml/2006/main" count="253" uniqueCount="173">
  <si>
    <t>ECKDATEN KANTONALE PENSIONSKASSEN PER 31. DEZEMBER 2023/STATISTIQUES DE REFERENCE CAISSES DE PENSIONS CANTONALES AU 31 DECEMBRE 2023</t>
  </si>
  <si>
    <r>
      <rPr>
        <b/>
        <sz val="11"/>
        <color theme="0"/>
        <rFont val="Calibri"/>
        <family val="2"/>
      </rPr>
      <t>Kanton/Canton</t>
    </r>
    <r>
      <rPr>
        <b/>
        <sz val="11"/>
        <color indexed="8"/>
        <rFont val="Calibri"/>
        <family val="2"/>
      </rPr>
      <t xml:space="preserve">
Canton</t>
    </r>
  </si>
  <si>
    <r>
      <rPr>
        <b/>
        <sz val="11"/>
        <color theme="0"/>
        <rFont val="Calibri"/>
        <family val="2"/>
      </rPr>
      <t>Kapitalisierung/ Régime de capitalisation</t>
    </r>
    <r>
      <rPr>
        <b/>
        <sz val="11"/>
        <color indexed="8"/>
        <rFont val="Calibri"/>
        <family val="2"/>
      </rPr>
      <t xml:space="preserve">
Capitalisation</t>
    </r>
  </si>
  <si>
    <r>
      <rPr>
        <b/>
        <sz val="11"/>
        <color theme="0"/>
        <rFont val="Calibri"/>
        <family val="2"/>
      </rPr>
      <t>Pensionskasse/ Caisse de pensions</t>
    </r>
    <r>
      <rPr>
        <b/>
        <sz val="11"/>
        <color indexed="8"/>
        <rFont val="Calibri"/>
        <family val="2"/>
      </rPr>
      <t xml:space="preserve">
Caisse de pensions</t>
    </r>
  </si>
  <si>
    <t>Technischer Deckungsgrad per/
Degré de couverture technique au 31.12.2023</t>
  </si>
  <si>
    <t>Nettoperfor-
mance/
Performan-
ce nette 2023</t>
  </si>
  <si>
    <t xml:space="preserve">Techn. Zinssatz per/
Taux d'intérêt technique au 31.12.2023 </t>
  </si>
  <si>
    <t>Techn. Zinssatz ab/
Taux d'intérêt technique à partir du 1.1.2024</t>
  </si>
  <si>
    <t>Umwandlungssatz im Alter 65 per/
Taux de conversion à l'âge 65 au 31.12.2023</t>
  </si>
  <si>
    <t>Umwandlungssatz im Alter 65 ab/
Taux de conversion à lâge 65 à partir du 1.1.2024</t>
  </si>
  <si>
    <t>Verzinsung aktive Versicherte/
Taux d'intérêt assurés actifs 2023</t>
  </si>
  <si>
    <t>Verzinsung aktive Versicherte/
Taux d'intérêt assurés actifs 2024 (prospektiv)</t>
  </si>
  <si>
    <t>Anzahl aktive Versich-erte/
Nombre assurés actifs</t>
  </si>
  <si>
    <t>Anzahl Alters-rentner per/
Nombre retraités</t>
  </si>
  <si>
    <t>Vorsorge-
kapital aktive Versicherte/
Capital de prévoyance 
assurés actifs (Mrd./mias)</t>
  </si>
  <si>
    <t>Vorsorgekapi-
tal Altersrentner/
Capital de prévoyance retraités (Mrd./mias)</t>
  </si>
  <si>
    <t>Verfügbares Vorsorgever-mögen in CHF/
Fortune de prévoyance disponible (Mrd./mias)</t>
  </si>
  <si>
    <t>Verwaltungsform/
Forme d'administration</t>
  </si>
  <si>
    <t xml:space="preserve">Technische Verwaltungskosten pro Versicherten/frais techniques d'administration par assuré </t>
  </si>
  <si>
    <t>Primat/
Primauté</t>
  </si>
  <si>
    <t>Versicherungs-technische Grundlagen/
Bases techniques</t>
  </si>
  <si>
    <t>Webseiten/
 Sites web</t>
  </si>
  <si>
    <t>AG</t>
  </si>
  <si>
    <t>Vollkapitalisie-
rung (VK)</t>
  </si>
  <si>
    <t>Aargauische Pensionskasse</t>
  </si>
  <si>
    <t>Gemeinschafts-einrichtung (GE)</t>
  </si>
  <si>
    <t>Duoprimat°° (DP)</t>
  </si>
  <si>
    <t>VZ 2020 Generationentafeln (GT) 2024</t>
  </si>
  <si>
    <t>apk.ch</t>
  </si>
  <si>
    <t>AR</t>
  </si>
  <si>
    <t>VK</t>
  </si>
  <si>
    <t>Pensionskasse Appenzell Ausserrhoden*</t>
  </si>
  <si>
    <t>GE</t>
  </si>
  <si>
    <t>Beitrags-primat (BP)</t>
  </si>
  <si>
    <t>VZ 2020 GT</t>
  </si>
  <si>
    <t>pkar.ch</t>
  </si>
  <si>
    <t>AI</t>
  </si>
  <si>
    <t>Kantonale Versicherungskasse Appenzell
Innerrhoden*</t>
  </si>
  <si>
    <t>DP</t>
  </si>
  <si>
    <t>VZ 2020 PT 2022</t>
  </si>
  <si>
    <t>kvkai.ch</t>
  </si>
  <si>
    <t>BL</t>
  </si>
  <si>
    <t xml:space="preserve">Basellandschaftliche Pensionskasse
</t>
  </si>
  <si>
    <t>0.25 - 3.00%</t>
  </si>
  <si>
    <t>1.25 - 1.50%</t>
  </si>
  <si>
    <t>Sammeleinrichtung (SE)</t>
  </si>
  <si>
    <t>VZ 2020 GT 2024</t>
  </si>
  <si>
    <t>blpk.ch</t>
  </si>
  <si>
    <t>BS</t>
  </si>
  <si>
    <t>Teilkapitalisie-
rung (TK)/VK°°°</t>
  </si>
  <si>
    <t>Pensionskasse 
Basel-Stadt*</t>
  </si>
  <si>
    <t>1.75% (TK)
0 - 1.75% (VK)</t>
  </si>
  <si>
    <t>1.75% (TK)
0 - 2.75% (VK)</t>
  </si>
  <si>
    <t>SE</t>
  </si>
  <si>
    <t>BP</t>
  </si>
  <si>
    <t xml:space="preserve">
VZ 2015 PT </t>
  </si>
  <si>
    <t>pkbs.ch/</t>
  </si>
  <si>
    <t>BE</t>
  </si>
  <si>
    <t>TK</t>
  </si>
  <si>
    <t>Bernische Pensionskasse (BPK)</t>
  </si>
  <si>
    <t xml:space="preserve">GE </t>
  </si>
  <si>
    <t>BVG 2020  GT</t>
  </si>
  <si>
    <t>bpk.ch</t>
  </si>
  <si>
    <t>Bernische Lehrerversicherungs-
kasse</t>
  </si>
  <si>
    <t>selbständige, öffentlich-rechtliche Vorsorgeeinrich-
tung (VE)</t>
  </si>
  <si>
    <t>VZ 2020, PT 2022</t>
  </si>
  <si>
    <t>blvk.ch</t>
  </si>
  <si>
    <t>FR</t>
  </si>
  <si>
    <t>Caisse de prévoyance en faveur du personnel de l'Etat de Fribourg*</t>
  </si>
  <si>
    <t>öffentlich-rechtliche Institution mit mehreren Arbeitgebern (AG)</t>
  </si>
  <si>
    <t>cpef.ch</t>
  </si>
  <si>
    <t>Caisse de prévoyance de l'Etat de Genève*</t>
  </si>
  <si>
    <t>'nicht anwendbar (n.a.)., da Leistungsprimat</t>
  </si>
  <si>
    <t>n.a., da Leistungsprimat</t>
  </si>
  <si>
    <t>n.a., da Leistungs-
primat</t>
  </si>
  <si>
    <t>Vorsorgeeinrichtung (VE) aus Zusammenschluss mehrerer Arbeitgeber (AG)</t>
  </si>
  <si>
    <t>LP</t>
  </si>
  <si>
    <t>VZ 2020 GT 2029</t>
  </si>
  <si>
    <t>cpeg.ch/</t>
  </si>
  <si>
    <t>GL</t>
  </si>
  <si>
    <t>Glarner Pensionskasse*</t>
  </si>
  <si>
    <t>glpk.ch/</t>
  </si>
  <si>
    <t>GR</t>
  </si>
  <si>
    <t>Pensionskasse Graubünden*</t>
  </si>
  <si>
    <t>BVG 2020 GT</t>
  </si>
  <si>
    <t>pkgr.ch/</t>
  </si>
  <si>
    <t>JU</t>
  </si>
  <si>
    <t>Caisse de pensions de la République et Canton du Jura*</t>
  </si>
  <si>
    <t>cpju.ch/</t>
  </si>
  <si>
    <t>LU</t>
  </si>
  <si>
    <t>Luzerner Pensionskasse</t>
  </si>
  <si>
    <t>autonome GE</t>
  </si>
  <si>
    <t>lupk.ch/</t>
  </si>
  <si>
    <t>NE</t>
  </si>
  <si>
    <t>Caisse de pensions Canton de Neuchâtel*</t>
  </si>
  <si>
    <t xml:space="preserve">BVG 2020 PT 2020 </t>
  </si>
  <si>
    <t>cpcn.ch</t>
  </si>
  <si>
    <t>NW</t>
  </si>
  <si>
    <t>Pensionskasse des Kantons Nidwalden*</t>
  </si>
  <si>
    <t>keine Angabe</t>
  </si>
  <si>
    <t>pknw.ch/</t>
  </si>
  <si>
    <t>OW</t>
  </si>
  <si>
    <t>Personalvorsorge-kasse Obwalden*</t>
  </si>
  <si>
    <t>VE aus Zusammenschluss mehrerer AG</t>
  </si>
  <si>
    <t>pvow.ch/de/</t>
  </si>
  <si>
    <t>SG</t>
  </si>
  <si>
    <t>St. Galler Pensionskasse*</t>
  </si>
  <si>
    <t>sgpk.ch/</t>
  </si>
  <si>
    <t>SH</t>
  </si>
  <si>
    <t>Pensionskasse Schaffhausen*</t>
  </si>
  <si>
    <t>pksh.ch/</t>
  </si>
  <si>
    <t>SO</t>
  </si>
  <si>
    <t>Pensionskasse  Kanton Solothurn</t>
  </si>
  <si>
    <t xml:space="preserve">pkso.ch </t>
  </si>
  <si>
    <t>SZ</t>
  </si>
  <si>
    <t>Pensionskasse des Kantons Schwyz*</t>
  </si>
  <si>
    <t>GE mit Staatsgarantie</t>
  </si>
  <si>
    <t>pksz.ch</t>
  </si>
  <si>
    <t>TG</t>
  </si>
  <si>
    <t>Pensionskasse Thurgau</t>
  </si>
  <si>
    <t>pktg.ch</t>
  </si>
  <si>
    <t>TI</t>
  </si>
  <si>
    <t>Istituto di previdenza del Cantone Ticino*</t>
  </si>
  <si>
    <t>ipct.ch</t>
  </si>
  <si>
    <t>UR</t>
  </si>
  <si>
    <t>Pensionskasse Uri*</t>
  </si>
  <si>
    <t xml:space="preserve">VZ 2020 GT </t>
  </si>
  <si>
    <t>pkuri.ch/</t>
  </si>
  <si>
    <t>VD</t>
  </si>
  <si>
    <t>Caisse de pensions de l'Etat de Vaud*</t>
  </si>
  <si>
    <t>VZ 2020 PT 2022 (projiziert)</t>
  </si>
  <si>
    <t>cpev.ch/</t>
  </si>
  <si>
    <t>VS</t>
  </si>
  <si>
    <t>TK/VK</t>
  </si>
  <si>
    <t>Caisse de prévoyance du Canton du Valais (CPVAL)*°°°°°°°°°</t>
  </si>
  <si>
    <t xml:space="preserve">VZ 2020 PT </t>
  </si>
  <si>
    <t xml:space="preserve">
cpval.ch/in_webcpv01/core/menu.php#f1</t>
  </si>
  <si>
    <t>ZG</t>
  </si>
  <si>
    <t>Zuger Pensionskasse</t>
  </si>
  <si>
    <t xml:space="preserve">VZ 2020 PT 2022 </t>
  </si>
  <si>
    <t>zugerpk.ch/deu/startseite.asp</t>
  </si>
  <si>
    <t>ZH</t>
  </si>
  <si>
    <t xml:space="preserve">BVK </t>
  </si>
  <si>
    <t>bvk.ch</t>
  </si>
  <si>
    <t>Mittelwerte</t>
  </si>
  <si>
    <t>Summe</t>
  </si>
  <si>
    <t>* Die mit einem * versehenen Kassen weisen Werte auf, die noch nicht revidiert und/oder noch nicht vom obersten Organ genehmigt wurden.</t>
  </si>
  <si>
    <t>* Les indications des caisses marquées avec un * n'ont pas encore été revisées et/ou n'ont pas enocre été approuvées par l'organe suprême.</t>
  </si>
  <si>
    <t xml:space="preserve">Die mit einem oben rechts, kleinen, roten Dreieck versehenen Variablen weisen eine weiterführende Notiz auf. Diese erscheint, wenn man mit dem Cursor über das jeweilige Feld geht. </t>
  </si>
  <si>
    <t>Les variables marquées d'un petit triangle rouge en haut à droite comportent une note supplémentaire. Celle-ci apparaît lorsque vous survolez le champ correspondant avec le curseur.</t>
  </si>
  <si>
    <t xml:space="preserve">°° Duoprimat: Altersleistungen im Beitragsprimat, Risikoleistungen (Tod und Invalidität) im Leistungsprimat. </t>
  </si>
  <si>
    <t xml:space="preserve">°° Duoprimauté : prestations de retraite en primauté de cotisations, prestations de risque (décès et invalidité) en primauté de prestations. </t>
  </si>
  <si>
    <t xml:space="preserve">°°° Die Pensionskasse Basel-Stadt vereint Vorsorgewerke in Teil- und Vollkapitalisierung. </t>
  </si>
  <si>
    <t>°°° La Caisse de pensions de Bâle-Ville réunit des oeuvres de prévoyance en capitalisation complète et partielle.</t>
  </si>
  <si>
    <t>°°°° Die Deckungsgrade der Basellandschaftlichen Pensionskasse, der Pensionskasse Basel-Stadt und der Pensionskasse Graubünden sind konsolidiert angegeben, da es sich um Sammeleinrichtungen handelt.</t>
  </si>
  <si>
    <t>°°°° Les degrés de couverture de les Caisses de pensions de Bâle-Campagne, de Bâle-Ville et des Grisons sont indiqués en tant que consolidés parce qu'il s'agit d'institutions collectives.</t>
  </si>
  <si>
    <t>°°°°° Die Vorsorgewerke der Pensionskasse Basel-Stadt können wählen zwischen mehreren Umwandlungssatz-Modellen. Zuschläge auf dem Basis-Umwandlungssatz sind beitragspflichtig. Deren Finanzierung geht zu Lasten des Arbeitgebers.</t>
  </si>
  <si>
    <t>°°°°° Les œuvres de prévoyance de la caisse de pensions de Bâle-Ville ont le choix entre plusieurs modèles de taux de conversion. Les suppléments au taux de conversion de base sont soumis à cotisation. Leur financement incombe à l'employeur.</t>
  </si>
  <si>
    <t xml:space="preserve">°°°°°° Die Versicherten der Zürcher BVK können alternativ einen tieferen Umwandlungssatz wählen, mit welchem sie eine entsprechend höhere Ehegattenrente (2/3) versichert haben. Hier wurde der Umwandlungssatz mit 1/3 Ehegattenrente angegeben. </t>
  </si>
  <si>
    <t>Die BVK bietet ihren Versicherten hinsichtlich Pensionierung weitere Wahlmöglichkeiten (siehe: https://bvk.ch/de/vorsorge/pensionierung,  https://bvk.ch/de/bvk-aktuell/detail/die-bvk-stellt-neue-innovative-rentenmodelle-vor).</t>
  </si>
  <si>
    <t xml:space="preserve">°°°°°° Les assurés de la Caisse de pensions de Zurich (BVK) ont la possibilité de choisir un taux de conversion plus bas, avec lequel ils assurent une rente de conjoint plus élevée (2/3) en conséquence. Ici, le taux de conversion a été indiqué pour une rente de conjoint de 1/3. </t>
  </si>
  <si>
    <t>La BVK offre à ses assurés d'autres options en matière de retraite. (cf. https://bvk.ch/de/vorsorge/pensionierung,  https://bvk.ch/de/bvk-aktuell/detail/die-bvk-stellt-neue-innovative-rentenmodelle-vor).</t>
  </si>
  <si>
    <t>°°°°°°° Die Pensionskasse Graubünden weist in ihrem offenen Vorsorgewerk für Aktive und Neu-Rentner einen technischen Zins von 1.75% auf, wie in der Tabelle eingetragen. Für ihr geschlossenes Vorsorgewerk für Alt-Rentner beträgt der technische Zins 1.00%.</t>
  </si>
  <si>
    <t>°°°°°°° Dans son œuvre de prévoyance ouverte, la Caisse de pensions des Grisons présente un taux d'intérêt technique de 1.75% pour les assurés actifs et les nouveaux retraités, comme indiqué dans le tableau. Pour son œuvre de prévoyance fermée pour les anciens retraités, le taux d'intérêt technique est de 1.00%.</t>
  </si>
  <si>
    <t>°°°°°°°° Dieser Mittelwert wurde ohne die Basellandschaftliche Pensionskasse und diejenige von Basel-Stadt berechnet, da diese hier Bandbreiten ausweisen.</t>
  </si>
  <si>
    <t>°°°°°°°° Cette moyenne a été calculée sans les Caisses de pensions de Bâle-Campagne et de Bâle-Ville, car elles montrent des bandes passantes ici.</t>
  </si>
  <si>
    <t xml:space="preserve">°°°°°°°°° Die Pensionkasse des Kantons Wallis wurde 2020 in zwei Unterkassen geteilt: eine geschlossene in Teilkapitalisierung und eine offene in Vollkapitalisierung. Der hier ausgewiesene Deckungsgrad ist konsolidiert. Die TK-Kasse erreichte per 31.12.2023 eine Deckung von 99.60% und die VK-Kasse von 113.78%. </t>
  </si>
  <si>
    <t xml:space="preserve">°°°°°°°°° En 2020, la caisse de pensions du canton du Valais a été divisée en sous-caisses: l'une fermée en capitalisation partielle et l'autre ouverte en capitalisation complète. Le taux de couverture indiqué ici représente le taux consolidé. Au 31 décembre 2023, la caisse fermée avait une couverture de 99.60% et la caisse </t>
  </si>
  <si>
    <t>ouverte de 113.78%.</t>
  </si>
  <si>
    <t>Quelle: «Schweizer Personalvorsorge»</t>
  </si>
  <si>
    <t>Source: recherche «Prévoyance Professionnelle Suisse»</t>
  </si>
  <si>
    <t>Letzte Aktualisierung: 15. März 2024</t>
  </si>
  <si>
    <t>Dernière actualisation:  15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</si>
</sst>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Red]0.00"/>
    <numFmt numFmtId="165" formatCode="0.00%\ &quot;°°°°&quot;"/>
    <numFmt numFmtId="166" formatCode="0.00%\ &quot;°°°°°&quot;"/>
    <numFmt numFmtId="167" formatCode="0.00%\ &quot;°°°°°°°&quot;"/>
    <numFmt numFmtId="168" formatCode="0.00%\ &quot;°°°°°°&quot;"/>
    <numFmt numFmtId="169" formatCode="0.00%\ &quot;°°°°°°°°&quot;"/>
  </numFmts>
  <fonts count="12" x14ac:knownFonts="1">
    <font>
      <sz val="11"/>
      <color theme="1"/>
      <name val="Aptos Narrow"/>
      <family val="2"/>
      <scheme val="minor"/>
    </font>
    <font>
      <b/>
      <sz val="11"/>
      <color theme="1"/>
      <name val="Aptos Narrow"/>
      <family val="2"/>
      <scheme val="minor"/>
    </font>
    <font>
      <u/>
      <sz val="11"/>
      <color theme="10"/>
      <name val="Aptos Narrow"/>
      <family val="2"/>
      <scheme val="minor"/>
    </font>
    <font>
      <b/>
      <sz val="14"/>
      <color theme="1"/>
      <name val="Aptos Narrow"/>
      <family val="2"/>
      <scheme val="minor"/>
    </font>
    <font>
      <b/>
      <sz val="11"/>
      <color indexed="8"/>
      <name val="Calibri"/>
      <family val="2"/>
    </font>
    <font>
      <b/>
      <sz val="11"/>
      <color theme="0"/>
      <name val="Calibri"/>
      <family val="2"/>
    </font>
    <font>
      <u/>
      <sz val="11"/>
      <color rgb="FF0070C0"/>
      <name val="Aptos Narrow"/>
      <family val="2"/>
      <scheme val="minor"/>
    </font>
    <font>
      <b/>
      <sz val="11"/>
      <name val="Calibri"/>
      <family val="2"/>
    </font>
    <font>
      <b/>
      <sz val="9"/>
      <color indexed="81"/>
      <name val="Segoe UI"/>
      <charset val="1"/>
    </font>
    <font>
      <sz val="9"/>
      <color indexed="81"/>
      <name val="Segoe UI"/>
      <charset val="1"/>
    </font>
    <font>
      <b/>
      <sz val="9"/>
      <color indexed="81"/>
      <name val="Segoe UI"/>
      <family val="2"/>
    </font>
    <font>
      <sz val="9"/>
      <color indexed="81"/>
      <name val="Segoe UI"/>
      <family val="2"/>
    </font>
  </fonts>
  <fills count="2">
    <fill>
      <patternFill patternType="none"/>
    </fill>
    <fill>
      <patternFill patternType="gray125"/>
    </fill>
  </fills>
  <borders count="2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7">
    <xf numFmtId="0" fontId="0" fillId="0" borderId="0" xfId="0"/>
    <xf numFmtId="49" fontId="4" fillId="0" borderId="2" xfId="0" applyNumberFormat="1" applyFont="1" applyBorder="1" applyAlignment="1">
      <alignment wrapText="1"/>
    </xf>
    <xf numFmtId="49" fontId="1" fillId="0" borderId="3" xfId="0" applyNumberFormat="1" applyFont="1" applyBorder="1" applyAlignment="1">
      <alignment wrapText="1"/>
    </xf>
    <xf numFmtId="0" fontId="1" fillId="0" borderId="3" xfId="0" applyFont="1" applyBorder="1" applyAlignment="1">
      <alignment wrapText="1"/>
    </xf>
    <xf numFmtId="10" fontId="1" fillId="0" borderId="3" xfId="0" applyNumberFormat="1" applyFont="1" applyBorder="1" applyAlignment="1">
      <alignment wrapText="1"/>
    </xf>
    <xf numFmtId="2" fontId="1" fillId="0" borderId="3" xfId="0" applyNumberFormat="1"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0" fillId="0" borderId="0" xfId="0" applyAlignment="1">
      <alignment wrapText="1"/>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10" fontId="0" fillId="0" borderId="8" xfId="0" applyNumberFormat="1" applyBorder="1" applyAlignment="1">
      <alignment horizontal="right" wrapText="1"/>
    </xf>
    <xf numFmtId="10" fontId="0" fillId="0" borderId="8" xfId="0" applyNumberFormat="1" applyBorder="1" applyAlignment="1">
      <alignment horizontal="right"/>
    </xf>
    <xf numFmtId="0" fontId="0" fillId="0" borderId="8" xfId="0" applyBorder="1" applyAlignment="1">
      <alignment horizontal="right" wrapText="1"/>
    </xf>
    <xf numFmtId="2" fontId="0" fillId="0" borderId="8" xfId="0" quotePrefix="1" applyNumberFormat="1" applyBorder="1" applyAlignment="1">
      <alignment horizontal="right" wrapText="1"/>
    </xf>
    <xf numFmtId="164" fontId="0" fillId="0" borderId="8" xfId="0" quotePrefix="1" applyNumberFormat="1" applyBorder="1" applyAlignment="1">
      <alignment horizontal="right" wrapText="1"/>
    </xf>
    <xf numFmtId="0" fontId="0" fillId="0" borderId="10" xfId="0" applyBorder="1" applyAlignment="1">
      <alignment wrapText="1"/>
    </xf>
    <xf numFmtId="2" fontId="0" fillId="0" borderId="10" xfId="0" applyNumberFormat="1" applyBorder="1" applyAlignment="1">
      <alignment horizontal="right" wrapText="1"/>
    </xf>
    <xf numFmtId="49" fontId="0" fillId="0" borderId="8" xfId="0" applyNumberFormat="1" applyBorder="1" applyAlignment="1">
      <alignment wrapText="1"/>
    </xf>
    <xf numFmtId="0" fontId="0" fillId="0" borderId="11" xfId="0" applyBorder="1" applyAlignment="1">
      <alignment wrapText="1"/>
    </xf>
    <xf numFmtId="0" fontId="2" fillId="0" borderId="12" xfId="1" applyFill="1" applyBorder="1" applyAlignment="1">
      <alignment wrapText="1"/>
    </xf>
    <xf numFmtId="0" fontId="4" fillId="0" borderId="13"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wrapText="1"/>
    </xf>
    <xf numFmtId="10" fontId="0" fillId="0" borderId="14" xfId="0" applyNumberFormat="1" applyBorder="1" applyAlignment="1">
      <alignment horizontal="right" wrapText="1"/>
    </xf>
    <xf numFmtId="10" fontId="0" fillId="0" borderId="14" xfId="0" applyNumberFormat="1" applyBorder="1" applyAlignment="1">
      <alignment horizontal="right"/>
    </xf>
    <xf numFmtId="0" fontId="0" fillId="0" borderId="14" xfId="0" applyBorder="1" applyAlignment="1">
      <alignment horizontal="right" wrapText="1"/>
    </xf>
    <xf numFmtId="164" fontId="0" fillId="0" borderId="14" xfId="0" quotePrefix="1" applyNumberFormat="1" applyBorder="1" applyAlignment="1">
      <alignment horizontal="right" wrapText="1"/>
    </xf>
    <xf numFmtId="164" fontId="0" fillId="0" borderId="14" xfId="0" applyNumberFormat="1" applyBorder="1" applyAlignment="1">
      <alignment horizontal="right" wrapText="1"/>
    </xf>
    <xf numFmtId="0" fontId="0" fillId="0" borderId="14" xfId="0" applyBorder="1" applyAlignment="1">
      <alignment wrapText="1"/>
    </xf>
    <xf numFmtId="0" fontId="0" fillId="0" borderId="16" xfId="0" applyBorder="1" applyAlignment="1">
      <alignment wrapText="1"/>
    </xf>
    <xf numFmtId="0" fontId="2" fillId="0" borderId="16" xfId="1" applyFill="1" applyBorder="1" applyAlignment="1">
      <alignment wrapText="1"/>
    </xf>
    <xf numFmtId="10" fontId="0" fillId="0" borderId="10" xfId="0" applyNumberFormat="1" applyBorder="1" applyAlignment="1">
      <alignment horizontal="right"/>
    </xf>
    <xf numFmtId="10" fontId="0" fillId="0" borderId="10" xfId="0" applyNumberFormat="1" applyBorder="1" applyAlignment="1">
      <alignment horizontal="right" wrapText="1"/>
    </xf>
    <xf numFmtId="10" fontId="0" fillId="0" borderId="10" xfId="0" quotePrefix="1" applyNumberFormat="1" applyBorder="1" applyAlignment="1">
      <alignment horizontal="right" wrapText="1"/>
    </xf>
    <xf numFmtId="165" fontId="0" fillId="0" borderId="14" xfId="0" applyNumberFormat="1" applyBorder="1" applyAlignment="1">
      <alignment horizontal="right" wrapText="1"/>
    </xf>
    <xf numFmtId="10" fontId="0" fillId="0" borderId="14" xfId="0" quotePrefix="1" applyNumberFormat="1" applyBorder="1" applyAlignment="1">
      <alignment horizontal="right" wrapText="1"/>
    </xf>
    <xf numFmtId="2" fontId="0" fillId="0" borderId="14" xfId="0" applyNumberFormat="1" applyBorder="1" applyAlignment="1">
      <alignment horizontal="right" wrapText="1"/>
    </xf>
    <xf numFmtId="0" fontId="6" fillId="0" borderId="16" xfId="1" applyFont="1" applyFill="1" applyBorder="1" applyAlignment="1">
      <alignment wrapText="1"/>
    </xf>
    <xf numFmtId="0" fontId="4" fillId="0" borderId="14" xfId="0" applyFont="1" applyBorder="1" applyAlignment="1">
      <alignment vertical="top" wrapText="1"/>
    </xf>
    <xf numFmtId="166" fontId="0" fillId="0" borderId="14" xfId="0" applyNumberFormat="1" applyBorder="1" applyAlignment="1">
      <alignment horizontal="right" wrapText="1"/>
    </xf>
    <xf numFmtId="2" fontId="0" fillId="0" borderId="14" xfId="0" applyNumberFormat="1" applyBorder="1" applyAlignment="1">
      <alignment horizontal="left" wrapText="1"/>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wrapText="1"/>
    </xf>
    <xf numFmtId="2" fontId="0" fillId="0" borderId="14" xfId="0" quotePrefix="1" applyNumberFormat="1" applyBorder="1" applyAlignment="1">
      <alignment horizontal="right" wrapText="1"/>
    </xf>
    <xf numFmtId="10" fontId="0" fillId="0" borderId="14" xfId="0" quotePrefix="1" applyNumberFormat="1" applyBorder="1" applyAlignment="1">
      <alignment horizontal="right"/>
    </xf>
    <xf numFmtId="167" fontId="0" fillId="0" borderId="14" xfId="0" applyNumberFormat="1" applyBorder="1" applyAlignment="1">
      <alignment horizontal="right"/>
    </xf>
    <xf numFmtId="167" fontId="0" fillId="0" borderId="14" xfId="0" applyNumberFormat="1" applyBorder="1" applyAlignment="1">
      <alignment horizontal="right" wrapText="1"/>
    </xf>
    <xf numFmtId="0" fontId="2" fillId="0" borderId="16" xfId="1" applyFill="1" applyBorder="1"/>
    <xf numFmtId="0" fontId="0" fillId="0" borderId="12" xfId="0" applyBorder="1" applyAlignment="1">
      <alignment wrapText="1"/>
    </xf>
    <xf numFmtId="0" fontId="6" fillId="0" borderId="12" xfId="1" applyFont="1" applyFill="1" applyBorder="1" applyAlignment="1">
      <alignment wrapText="1"/>
    </xf>
    <xf numFmtId="2" fontId="0" fillId="0" borderId="17" xfId="0" applyNumberFormat="1" applyBorder="1" applyAlignment="1">
      <alignment horizontal="right" wrapText="1"/>
    </xf>
    <xf numFmtId="0" fontId="0" fillId="0" borderId="17" xfId="0" applyBorder="1" applyAlignment="1">
      <alignment wrapText="1"/>
    </xf>
    <xf numFmtId="0" fontId="0" fillId="0" borderId="18" xfId="0" applyBorder="1" applyAlignment="1">
      <alignment wrapText="1"/>
    </xf>
    <xf numFmtId="0" fontId="6" fillId="0" borderId="18" xfId="1" applyFont="1" applyFill="1" applyBorder="1" applyAlignment="1">
      <alignment wrapText="1"/>
    </xf>
    <xf numFmtId="0" fontId="4" fillId="0" borderId="19" xfId="0" applyFont="1" applyBorder="1" applyAlignment="1">
      <alignment vertical="top"/>
    </xf>
    <xf numFmtId="0" fontId="4" fillId="0" borderId="3" xfId="0" applyFont="1" applyBorder="1" applyAlignment="1">
      <alignment vertical="top"/>
    </xf>
    <xf numFmtId="0" fontId="4" fillId="0" borderId="20" xfId="0" applyFont="1" applyBorder="1" applyAlignment="1">
      <alignment vertical="top" wrapText="1"/>
    </xf>
    <xf numFmtId="10" fontId="0" fillId="0" borderId="17" xfId="0" applyNumberFormat="1" applyBorder="1" applyAlignment="1">
      <alignment horizontal="right" wrapText="1"/>
    </xf>
    <xf numFmtId="10" fontId="0" fillId="0" borderId="17" xfId="0" applyNumberFormat="1" applyBorder="1" applyAlignment="1">
      <alignment horizontal="right"/>
    </xf>
    <xf numFmtId="168" fontId="0" fillId="0" borderId="17" xfId="0" applyNumberFormat="1" applyBorder="1" applyAlignment="1">
      <alignment horizontal="right" wrapText="1"/>
    </xf>
    <xf numFmtId="0" fontId="0" fillId="0" borderId="17" xfId="0" applyBorder="1" applyAlignment="1">
      <alignment horizontal="right" wrapText="1"/>
    </xf>
    <xf numFmtId="164" fontId="0" fillId="0" borderId="17" xfId="0" quotePrefix="1" applyNumberFormat="1" applyBorder="1" applyAlignment="1">
      <alignment horizontal="right" wrapText="1"/>
    </xf>
    <xf numFmtId="2" fontId="0" fillId="0" borderId="21" xfId="0" applyNumberFormat="1" applyBorder="1" applyAlignment="1">
      <alignment horizontal="right" wrapText="1"/>
    </xf>
    <xf numFmtId="0" fontId="0" fillId="0" borderId="22" xfId="0" applyBorder="1" applyAlignment="1">
      <alignment wrapText="1"/>
    </xf>
    <xf numFmtId="0" fontId="2" fillId="0" borderId="22" xfId="1" applyFill="1" applyBorder="1" applyAlignment="1">
      <alignment wrapText="1"/>
    </xf>
    <xf numFmtId="0" fontId="4" fillId="0" borderId="23" xfId="0" applyFont="1" applyBorder="1" applyAlignment="1">
      <alignment wrapText="1"/>
    </xf>
    <xf numFmtId="10" fontId="1" fillId="0" borderId="23" xfId="0" applyNumberFormat="1" applyFont="1" applyBorder="1" applyAlignment="1">
      <alignment horizontal="right" wrapText="1"/>
    </xf>
    <xf numFmtId="169" fontId="1" fillId="0" borderId="23" xfId="0" applyNumberFormat="1" applyFont="1" applyBorder="1" applyAlignment="1">
      <alignment horizontal="right" wrapText="1"/>
    </xf>
    <xf numFmtId="1" fontId="1" fillId="0" borderId="23" xfId="0" applyNumberFormat="1" applyFont="1" applyBorder="1" applyAlignment="1">
      <alignment wrapText="1"/>
    </xf>
    <xf numFmtId="164" fontId="1" fillId="0" borderId="23" xfId="0" quotePrefix="1" applyNumberFormat="1" applyFont="1" applyBorder="1" applyAlignment="1">
      <alignment horizontal="right" wrapText="1"/>
    </xf>
    <xf numFmtId="2" fontId="1" fillId="0" borderId="23" xfId="0" applyNumberFormat="1" applyFont="1" applyBorder="1" applyAlignment="1">
      <alignment wrapText="1"/>
    </xf>
    <xf numFmtId="2" fontId="1" fillId="0" borderId="23" xfId="0" applyNumberFormat="1" applyFont="1" applyBorder="1" applyAlignment="1">
      <alignment horizontal="right" wrapText="1"/>
    </xf>
    <xf numFmtId="0" fontId="1" fillId="0" borderId="23" xfId="0" applyFont="1" applyBorder="1" applyAlignment="1">
      <alignment wrapText="1"/>
    </xf>
    <xf numFmtId="10" fontId="0" fillId="0" borderId="0" xfId="0" applyNumberFormat="1"/>
    <xf numFmtId="0" fontId="1" fillId="0" borderId="0" xfId="0" applyFont="1" applyAlignment="1">
      <alignment wrapText="1"/>
    </xf>
    <xf numFmtId="0" fontId="1" fillId="0" borderId="24" xfId="0" applyFont="1" applyBorder="1"/>
    <xf numFmtId="164" fontId="1" fillId="0" borderId="24" xfId="0" applyNumberFormat="1" applyFont="1" applyBorder="1"/>
    <xf numFmtId="164" fontId="1" fillId="0" borderId="23" xfId="0" applyNumberFormat="1" applyFont="1" applyBorder="1"/>
    <xf numFmtId="2" fontId="0" fillId="0" borderId="0" xfId="0" applyNumberFormat="1"/>
    <xf numFmtId="0" fontId="0" fillId="0" borderId="0" xfId="0"/>
    <xf numFmtId="0" fontId="0" fillId="0" borderId="0" xfId="0" applyAlignment="1">
      <alignment horizontal="left"/>
    </xf>
    <xf numFmtId="0" fontId="3" fillId="0" borderId="1" xfId="0" applyFont="1" applyBorder="1" applyAlignment="1">
      <alignment horizontal="center"/>
    </xf>
    <xf numFmtId="0" fontId="0" fillId="0" borderId="1" xfId="0" applyBorder="1" applyAlignment="1">
      <alignment horizontal="center"/>
    </xf>
  </cellXfs>
  <cellStyles count="2">
    <cellStyle name="Link" xfId="1" builtinId="8"/>
    <cellStyle name="Standard" xfId="0" builtinId="0"/>
  </cellStyles>
  <dxfs count="24">
    <dxf>
      <font>
        <b val="0"/>
        <i val="0"/>
        <strike val="0"/>
        <condense val="0"/>
        <extend val="0"/>
        <outline val="0"/>
        <shadow val="0"/>
        <u/>
        <vertAlign val="baseline"/>
        <sz val="11"/>
        <color rgb="FF0070C0"/>
        <name val="Aptos Narrow"/>
        <scheme val="minor"/>
      </font>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numFmt numFmtId="2" formatCode="0.00"/>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0" indent="0" justifyLastLine="0" shrinkToFit="0" readingOrder="0"/>
      <border diagonalUp="0" diagonalDown="0" outline="0">
        <left/>
        <right style="medium">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0B6C1B-3D48-4198-BFEC-32C5633FB01F}" name="Tabelle1345" displayName="Tabelle1345" ref="A2:U29" totalsRowShown="0" headerRowDxfId="23" dataDxfId="22" tableBorderDxfId="21">
  <autoFilter ref="A2:U29" xr:uid="{00000000-0009-0000-0100-000002000000}"/>
  <tableColumns count="21">
    <tableColumn id="1" xr3:uid="{BDD0A46D-F30C-436F-9A61-73165941C057}" name="Kanton/Canton_x000a_Canton" dataDxfId="20"/>
    <tableColumn id="2" xr3:uid="{C72FF823-286E-4A4C-98CE-F1174BB6180D}" name="Kapitalisierung/ Régime de capitalisation_x000a_Capitalisation" dataDxfId="19"/>
    <tableColumn id="3" xr3:uid="{43B62CE5-FBF6-49EB-9FAA-6B43B44C93D6}" name="Pensionskasse/ Caisse de pensions_x000a_Caisse de pensions" dataDxfId="18"/>
    <tableColumn id="4" xr3:uid="{6477A604-CA58-4F0D-BED2-071086A0805B}" name="Technischer Deckungsgrad per/_x000a_Degré de couverture technique au 31.12.2023" dataDxfId="17"/>
    <tableColumn id="6" xr3:uid="{61DD8AD8-093A-4D84-AD5C-A16FB7B6A3FC}" name="Nettoperfor-_x000a_mance/_x000a_Performan-_x000a_ce nette 2023" dataDxfId="16"/>
    <tableColumn id="7" xr3:uid="{635C1E9E-67EB-47E3-9748-BA9FD3F23077}" name="Techn. Zinssatz per/_x000a_Taux d'intérêt technique au 31.12.2023 " dataDxfId="15"/>
    <tableColumn id="8" xr3:uid="{B929D84C-41DA-40CC-8F0D-EC417DDBAF3E}" name="Techn. Zinssatz ab/_x000a_Taux d'intérêt technique à partir du 1.1.2024" dataDxfId="14"/>
    <tableColumn id="9" xr3:uid="{543454B2-188E-45EA-A337-7C398F5DC782}" name="Umwandlungssatz im Alter 65 per/_x000a_Taux de conversion à l'âge 65 au 31.12.2023" dataDxfId="13"/>
    <tableColumn id="10" xr3:uid="{3B9FAF31-4703-49F1-81E2-A4C581C13A1F}" name="Umwandlungssatz im Alter 65 ab/_x000a_Taux de conversion à lâge 65 à partir du 1.1.2024" dataDxfId="12"/>
    <tableColumn id="11" xr3:uid="{C8A5065E-4F8D-4BCB-BDCD-485BF15DED93}" name="Verzinsung aktive Versicherte/_x000a_Taux d'intérêt assurés actifs 2023" dataDxfId="11"/>
    <tableColumn id="12" xr3:uid="{AC7FF89F-7556-40D8-B4CB-398025DDB4E1}" name="Verzinsung aktive Versicherte/_x000a_Taux d'intérêt assurés actifs 2024 (prospektiv)" dataDxfId="10"/>
    <tableColumn id="13" xr3:uid="{DDAE0BC4-8519-4C16-BC73-4186858AF964}" name="Anzahl aktive Versich-erte/_x000a_Nombre assurés actifs" dataDxfId="9"/>
    <tableColumn id="14" xr3:uid="{409B4106-7796-4612-9C02-29426CFB5FA6}" name="Anzahl Alters-rentner per/_x000a_Nombre retraités" dataDxfId="8"/>
    <tableColumn id="15" xr3:uid="{6B8663CB-C1EB-4E68-AE5A-F52F242BE90A}" name="Vorsorge-_x000a_kapital aktive Versicherte/_x000a_Capital de prévoyance _x000a_assurés actifs (Mrd./mias)" dataDxfId="7"/>
    <tableColumn id="16" xr3:uid="{53C17D26-3979-4395-AC79-94388D2CA5F3}" name="Vorsorgekapi-_x000a_tal Altersrentner/_x000a_Capital de prévoyance retraités (Mrd./mias)" dataDxfId="6"/>
    <tableColumn id="17" xr3:uid="{920B0AF6-2191-4D64-AD48-69B82EDDE929}" name="Verfügbares Vorsorgever-mögen in CHF/_x000a_Fortune de prévoyance disponible (Mrd./mias)" dataDxfId="5"/>
    <tableColumn id="18" xr3:uid="{FA35236A-AC4E-4B93-8935-C3FDB857DD23}" name="Verwaltungsform/_x000a_Forme d'administration" dataDxfId="4"/>
    <tableColumn id="19" xr3:uid="{6941522B-8D91-4976-B88A-FA6B9F0EE5BA}" name="Technische Verwaltungskosten pro Versicherten/frais techniques d'administration par assuré " dataDxfId="3"/>
    <tableColumn id="20" xr3:uid="{A2ECC3B6-B2B5-47E1-B230-DA19083C8237}" name="Primat/_x000a_Primauté" dataDxfId="2"/>
    <tableColumn id="21" xr3:uid="{4DC6969B-CC19-4F7D-9D91-61693B9A813E}" name="Versicherungs-technische Grundlagen/_x000a_Bases techniques" dataDxfId="1"/>
    <tableColumn id="22" xr3:uid="{6CD79CDC-D575-4AAC-B09E-FF423BF25C2A}" name="Webseiten/_x000a_ Sites web" dataDxfId="0" dataCellStyle="Link"/>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vow.ch/de/" TargetMode="External"/><Relationship Id="rId13" Type="http://schemas.openxmlformats.org/officeDocument/2006/relationships/hyperlink" Target="http://www.sgpk.ch/" TargetMode="External"/><Relationship Id="rId18" Type="http://schemas.openxmlformats.org/officeDocument/2006/relationships/printerSettings" Target="../printerSettings/printerSettings1.bin"/><Relationship Id="rId3" Type="http://schemas.openxmlformats.org/officeDocument/2006/relationships/hyperlink" Target="http://www.pkbs.ch/" TargetMode="External"/><Relationship Id="rId21" Type="http://schemas.openxmlformats.org/officeDocument/2006/relationships/comments" Target="../comments1.xml"/><Relationship Id="rId7" Type="http://schemas.openxmlformats.org/officeDocument/2006/relationships/hyperlink" Target="http://www.cpju.ch/" TargetMode="External"/><Relationship Id="rId12" Type="http://schemas.openxmlformats.org/officeDocument/2006/relationships/hyperlink" Target="http://www.zugerpk.ch/deu/startseite.asp" TargetMode="External"/><Relationship Id="rId17" Type="http://schemas.openxmlformats.org/officeDocument/2006/relationships/hyperlink" Target="http://www.bvk.ch/" TargetMode="External"/><Relationship Id="rId2" Type="http://schemas.openxmlformats.org/officeDocument/2006/relationships/hyperlink" Target="http://www.kvkai.ch/" TargetMode="External"/><Relationship Id="rId16" Type="http://schemas.openxmlformats.org/officeDocument/2006/relationships/hyperlink" Target="https://www.pksh.ch/" TargetMode="External"/><Relationship Id="rId20" Type="http://schemas.openxmlformats.org/officeDocument/2006/relationships/table" Target="../tables/table1.xml"/><Relationship Id="rId1" Type="http://schemas.openxmlformats.org/officeDocument/2006/relationships/hyperlink" Target="http://www.pkar.ch/" TargetMode="External"/><Relationship Id="rId6" Type="http://schemas.openxmlformats.org/officeDocument/2006/relationships/hyperlink" Target="https://www.ipct.ch/" TargetMode="External"/><Relationship Id="rId11" Type="http://schemas.openxmlformats.org/officeDocument/2006/relationships/hyperlink" Target="http://www.cpval.ch/in_webcpv02/core/menu.php" TargetMode="External"/><Relationship Id="rId5" Type="http://schemas.openxmlformats.org/officeDocument/2006/relationships/hyperlink" Target="https://pkso.so.ch/" TargetMode="External"/><Relationship Id="rId15" Type="http://schemas.openxmlformats.org/officeDocument/2006/relationships/hyperlink" Target="http://www.pktg.ch/" TargetMode="External"/><Relationship Id="rId10" Type="http://schemas.openxmlformats.org/officeDocument/2006/relationships/hyperlink" Target="https://www.cpev.ch/" TargetMode="External"/><Relationship Id="rId19" Type="http://schemas.openxmlformats.org/officeDocument/2006/relationships/vmlDrawing" Target="../drawings/vmlDrawing1.vml"/><Relationship Id="rId4" Type="http://schemas.openxmlformats.org/officeDocument/2006/relationships/hyperlink" Target="http://www.pknw.ch/" TargetMode="External"/><Relationship Id="rId9" Type="http://schemas.openxmlformats.org/officeDocument/2006/relationships/hyperlink" Target="http://www.pkuri.ch/" TargetMode="External"/><Relationship Id="rId14" Type="http://schemas.openxmlformats.org/officeDocument/2006/relationships/hyperlink" Target="http://www.cpeg.c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FFB91-00BD-4189-9B2D-0C01DB1CAD9C}">
  <sheetPr>
    <tabColor rgb="FFFFC000"/>
    <pageSetUpPr fitToPage="1"/>
  </sheetPr>
  <dimension ref="A1:U60"/>
  <sheetViews>
    <sheetView tabSelected="1" view="pageBreakPreview" zoomScaleNormal="105" zoomScaleSheetLayoutView="100" workbookViewId="0">
      <pane xSplit="3" ySplit="2" topLeftCell="D16" activePane="bottomRight" state="frozen"/>
      <selection pane="topRight" activeCell="D1" sqref="D1"/>
      <selection pane="bottomLeft" activeCell="A3" sqref="A3"/>
      <selection pane="bottomRight" activeCell="D22" sqref="D22"/>
    </sheetView>
  </sheetViews>
  <sheetFormatPr baseColWidth="10" defaultColWidth="11.42578125" defaultRowHeight="15" x14ac:dyDescent="0.25"/>
  <cols>
    <col min="1" max="1" width="8.28515625" customWidth="1"/>
    <col min="2" max="2" width="17.42578125" customWidth="1"/>
    <col min="3" max="3" width="19" style="9" customWidth="1"/>
    <col min="4" max="4" width="18.140625" style="9" bestFit="1" customWidth="1"/>
    <col min="5" max="5" width="16.7109375" bestFit="1" customWidth="1"/>
    <col min="6" max="6" width="12.28515625" customWidth="1"/>
    <col min="7" max="7" width="13.42578125" style="9" bestFit="1" customWidth="1"/>
    <col min="8" max="8" width="17.28515625" style="9" customWidth="1"/>
    <col min="9" max="9" width="19.28515625" style="9" bestFit="1" customWidth="1"/>
    <col min="10" max="10" width="22.42578125" style="77" customWidth="1"/>
    <col min="11" max="11" width="22.85546875" style="77" bestFit="1" customWidth="1"/>
    <col min="12" max="13" width="10.5703125" bestFit="1" customWidth="1"/>
    <col min="14" max="14" width="16.7109375" style="82" bestFit="1" customWidth="1"/>
    <col min="15" max="15" width="15.5703125" style="82" bestFit="1" customWidth="1"/>
    <col min="16" max="16" width="15.7109375" style="82" bestFit="1" customWidth="1"/>
    <col min="17" max="17" width="18.7109375" customWidth="1"/>
    <col min="18" max="18" width="17.42578125" customWidth="1"/>
    <col min="19" max="19" width="12.85546875" bestFit="1" customWidth="1"/>
    <col min="20" max="20" width="16" customWidth="1"/>
    <col min="21" max="21" width="29" style="9" customWidth="1"/>
  </cols>
  <sheetData>
    <row r="1" spans="1:21" ht="19.5" thickBot="1" x14ac:dyDescent="0.35">
      <c r="A1" s="85" t="s">
        <v>0</v>
      </c>
      <c r="B1" s="86"/>
      <c r="C1" s="86"/>
      <c r="D1" s="86"/>
      <c r="E1" s="86"/>
      <c r="F1" s="86"/>
      <c r="G1" s="86"/>
      <c r="H1" s="86"/>
      <c r="I1" s="86"/>
      <c r="J1" s="86"/>
      <c r="K1" s="86"/>
      <c r="L1" s="86"/>
      <c r="M1" s="86"/>
      <c r="N1" s="86"/>
      <c r="O1" s="86"/>
      <c r="P1" s="86"/>
      <c r="Q1" s="86"/>
      <c r="R1" s="86"/>
      <c r="S1" s="86"/>
      <c r="T1" s="86"/>
      <c r="U1" s="86"/>
    </row>
    <row r="2" spans="1:21" s="9" customFormat="1" ht="120.75" thickBot="1" x14ac:dyDescent="0.3">
      <c r="A2" s="1" t="s">
        <v>1</v>
      </c>
      <c r="B2" s="1" t="s">
        <v>2</v>
      </c>
      <c r="C2" s="1" t="s">
        <v>3</v>
      </c>
      <c r="D2" s="2" t="s">
        <v>4</v>
      </c>
      <c r="E2" s="2" t="s">
        <v>5</v>
      </c>
      <c r="F2" s="3" t="s">
        <v>6</v>
      </c>
      <c r="G2" s="3" t="s">
        <v>7</v>
      </c>
      <c r="H2" s="3" t="s">
        <v>8</v>
      </c>
      <c r="I2" s="3" t="s">
        <v>9</v>
      </c>
      <c r="J2" s="4" t="s">
        <v>10</v>
      </c>
      <c r="K2" s="4" t="s">
        <v>11</v>
      </c>
      <c r="L2" s="3" t="s">
        <v>12</v>
      </c>
      <c r="M2" s="3" t="s">
        <v>13</v>
      </c>
      <c r="N2" s="5" t="s">
        <v>14</v>
      </c>
      <c r="O2" s="5" t="s">
        <v>15</v>
      </c>
      <c r="P2" s="5" t="s">
        <v>16</v>
      </c>
      <c r="Q2" s="6" t="s">
        <v>17</v>
      </c>
      <c r="R2" s="3" t="s">
        <v>18</v>
      </c>
      <c r="S2" s="3" t="s">
        <v>19</v>
      </c>
      <c r="T2" s="7" t="s">
        <v>20</v>
      </c>
      <c r="U2" s="8" t="s">
        <v>21</v>
      </c>
    </row>
    <row r="3" spans="1:21" ht="45" x14ac:dyDescent="0.25">
      <c r="A3" s="10" t="s">
        <v>22</v>
      </c>
      <c r="B3" s="11" t="s">
        <v>23</v>
      </c>
      <c r="C3" s="12" t="s">
        <v>24</v>
      </c>
      <c r="D3" s="13">
        <v>1.012</v>
      </c>
      <c r="E3" s="14">
        <v>4.9399999999999999E-2</v>
      </c>
      <c r="F3" s="14">
        <v>2.2499999999999999E-2</v>
      </c>
      <c r="G3" s="13">
        <v>2.2499999999999999E-2</v>
      </c>
      <c r="H3" s="13">
        <v>0.05</v>
      </c>
      <c r="I3" s="13">
        <v>0.05</v>
      </c>
      <c r="J3" s="13">
        <v>0.01</v>
      </c>
      <c r="K3" s="13">
        <v>1.8499999999999999E-2</v>
      </c>
      <c r="L3" s="15">
        <v>36403</v>
      </c>
      <c r="M3" s="15">
        <v>14437</v>
      </c>
      <c r="N3" s="16">
        <v>5.94</v>
      </c>
      <c r="O3" s="17">
        <v>5.76</v>
      </c>
      <c r="P3" s="17">
        <v>12.49</v>
      </c>
      <c r="Q3" s="18" t="s">
        <v>25</v>
      </c>
      <c r="R3" s="19">
        <v>89</v>
      </c>
      <c r="S3" s="20" t="s">
        <v>26</v>
      </c>
      <c r="T3" s="21" t="s">
        <v>27</v>
      </c>
      <c r="U3" s="22" t="s">
        <v>28</v>
      </c>
    </row>
    <row r="4" spans="1:21" ht="45" x14ac:dyDescent="0.25">
      <c r="A4" s="23" t="s">
        <v>29</v>
      </c>
      <c r="B4" s="24" t="s">
        <v>30</v>
      </c>
      <c r="C4" s="25" t="s">
        <v>31</v>
      </c>
      <c r="D4" s="26">
        <v>1.073</v>
      </c>
      <c r="E4" s="27">
        <v>4.3099999999999999E-2</v>
      </c>
      <c r="F4" s="27">
        <v>1.4999999999999999E-2</v>
      </c>
      <c r="G4" s="26">
        <v>1.4999999999999999E-2</v>
      </c>
      <c r="H4" s="26">
        <v>5.3999999999999999E-2</v>
      </c>
      <c r="I4" s="26">
        <v>5.3999999999999999E-2</v>
      </c>
      <c r="J4" s="26">
        <v>1.4999999999999999E-2</v>
      </c>
      <c r="K4" s="26">
        <v>1.2500000000000001E-2</v>
      </c>
      <c r="L4" s="28">
        <v>3522</v>
      </c>
      <c r="M4" s="28">
        <v>1295</v>
      </c>
      <c r="N4" s="29">
        <v>0.57999999999999996</v>
      </c>
      <c r="O4" s="30">
        <v>0.49</v>
      </c>
      <c r="P4" s="29">
        <v>1.32</v>
      </c>
      <c r="Q4" s="31" t="s">
        <v>32</v>
      </c>
      <c r="R4" s="19">
        <v>177.4</v>
      </c>
      <c r="S4" s="31" t="s">
        <v>33</v>
      </c>
      <c r="T4" s="32" t="s">
        <v>34</v>
      </c>
      <c r="U4" s="33" t="s">
        <v>35</v>
      </c>
    </row>
    <row r="5" spans="1:21" ht="60" x14ac:dyDescent="0.25">
      <c r="A5" s="23" t="s">
        <v>36</v>
      </c>
      <c r="B5" s="24" t="s">
        <v>30</v>
      </c>
      <c r="C5" s="25" t="s">
        <v>37</v>
      </c>
      <c r="D5" s="26">
        <v>1.093</v>
      </c>
      <c r="E5" s="34">
        <v>0.04</v>
      </c>
      <c r="F5" s="34">
        <v>1.2500000000000001E-2</v>
      </c>
      <c r="G5" s="35">
        <v>1.2500000000000001E-2</v>
      </c>
      <c r="H5" s="35">
        <v>5.1999999999999998E-2</v>
      </c>
      <c r="I5" s="36">
        <v>5.1999999999999998E-2</v>
      </c>
      <c r="J5" s="35">
        <v>1.4999999999999999E-2</v>
      </c>
      <c r="K5" s="35">
        <v>1.2500000000000001E-2</v>
      </c>
      <c r="L5" s="28">
        <v>1133</v>
      </c>
      <c r="M5" s="28">
        <v>371</v>
      </c>
      <c r="N5" s="29">
        <v>0.2</v>
      </c>
      <c r="O5" s="29">
        <v>0.13</v>
      </c>
      <c r="P5" s="30">
        <v>0.38</v>
      </c>
      <c r="Q5" s="31" t="s">
        <v>32</v>
      </c>
      <c r="R5" s="19">
        <v>190</v>
      </c>
      <c r="S5" s="31" t="s">
        <v>38</v>
      </c>
      <c r="T5" s="32" t="s">
        <v>39</v>
      </c>
      <c r="U5" s="33" t="s">
        <v>40</v>
      </c>
    </row>
    <row r="6" spans="1:21" ht="45" x14ac:dyDescent="0.25">
      <c r="A6" s="23" t="s">
        <v>41</v>
      </c>
      <c r="B6" s="24" t="s">
        <v>30</v>
      </c>
      <c r="C6" s="25" t="s">
        <v>42</v>
      </c>
      <c r="D6" s="37">
        <v>1.0642</v>
      </c>
      <c r="E6" s="27">
        <v>4.2000000000000003E-2</v>
      </c>
      <c r="F6" s="27">
        <v>2.2499999999999999E-2</v>
      </c>
      <c r="G6" s="26">
        <v>2.2499999999999999E-2</v>
      </c>
      <c r="H6" s="26">
        <v>0.05</v>
      </c>
      <c r="I6" s="26">
        <v>0.05</v>
      </c>
      <c r="J6" s="38" t="s">
        <v>43</v>
      </c>
      <c r="K6" s="38" t="s">
        <v>44</v>
      </c>
      <c r="L6" s="28">
        <v>26301</v>
      </c>
      <c r="M6" s="28">
        <v>8951</v>
      </c>
      <c r="N6" s="29">
        <v>4.62</v>
      </c>
      <c r="O6" s="30">
        <v>5.19</v>
      </c>
      <c r="P6" s="29">
        <v>10.51</v>
      </c>
      <c r="Q6" s="31" t="s">
        <v>45</v>
      </c>
      <c r="R6" s="39">
        <v>180</v>
      </c>
      <c r="S6" s="31" t="s">
        <v>38</v>
      </c>
      <c r="T6" s="32" t="s">
        <v>46</v>
      </c>
      <c r="U6" s="40" t="s">
        <v>47</v>
      </c>
    </row>
    <row r="7" spans="1:21" ht="30" x14ac:dyDescent="0.25">
      <c r="A7" s="23" t="s">
        <v>48</v>
      </c>
      <c r="B7" s="41" t="s">
        <v>49</v>
      </c>
      <c r="C7" s="25" t="s">
        <v>50</v>
      </c>
      <c r="D7" s="37">
        <v>1.024</v>
      </c>
      <c r="E7" s="27">
        <v>4.87E-2</v>
      </c>
      <c r="F7" s="27">
        <v>1.7500000000000002E-2</v>
      </c>
      <c r="G7" s="26">
        <v>1.7500000000000002E-2</v>
      </c>
      <c r="H7" s="42">
        <v>5.4399999999999997E-2</v>
      </c>
      <c r="I7" s="42">
        <v>5.1999999999999998E-2</v>
      </c>
      <c r="J7" s="38" t="s">
        <v>51</v>
      </c>
      <c r="K7" s="38" t="s">
        <v>52</v>
      </c>
      <c r="L7" s="28">
        <v>26031</v>
      </c>
      <c r="M7" s="28">
        <v>11845</v>
      </c>
      <c r="N7" s="29">
        <v>5.78</v>
      </c>
      <c r="O7" s="29">
        <v>7.8</v>
      </c>
      <c r="P7" s="30">
        <v>14.48</v>
      </c>
      <c r="Q7" s="31" t="s">
        <v>53</v>
      </c>
      <c r="R7" s="39">
        <v>149</v>
      </c>
      <c r="S7" s="31" t="s">
        <v>54</v>
      </c>
      <c r="T7" s="32" t="s">
        <v>55</v>
      </c>
      <c r="U7" s="33" t="s">
        <v>56</v>
      </c>
    </row>
    <row r="8" spans="1:21" ht="45" x14ac:dyDescent="0.25">
      <c r="A8" s="23" t="s">
        <v>57</v>
      </c>
      <c r="B8" s="24" t="s">
        <v>58</v>
      </c>
      <c r="C8" s="25" t="s">
        <v>59</v>
      </c>
      <c r="D8" s="26">
        <v>0.9486</v>
      </c>
      <c r="E8" s="27">
        <v>7.8399999999999997E-2</v>
      </c>
      <c r="F8" s="27">
        <v>1.7500000000000002E-2</v>
      </c>
      <c r="G8" s="26">
        <v>1.7500000000000002E-2</v>
      </c>
      <c r="H8" s="27">
        <v>4.8000000000000001E-2</v>
      </c>
      <c r="I8" s="26">
        <v>4.8000000000000001E-2</v>
      </c>
      <c r="J8" s="26">
        <v>1.4999999999999999E-2</v>
      </c>
      <c r="K8" s="26">
        <v>1.2500000000000001E-2</v>
      </c>
      <c r="L8" s="28">
        <v>40713</v>
      </c>
      <c r="M8" s="28">
        <v>17811</v>
      </c>
      <c r="N8" s="29">
        <v>8.58</v>
      </c>
      <c r="O8" s="29">
        <v>7.86</v>
      </c>
      <c r="P8" s="30">
        <v>15.59</v>
      </c>
      <c r="Q8" s="31" t="s">
        <v>60</v>
      </c>
      <c r="R8" s="39">
        <v>100.57</v>
      </c>
      <c r="S8" s="43" t="s">
        <v>54</v>
      </c>
      <c r="T8" s="32" t="s">
        <v>61</v>
      </c>
      <c r="U8" s="33" t="s">
        <v>62</v>
      </c>
    </row>
    <row r="9" spans="1:21" ht="75" x14ac:dyDescent="0.25">
      <c r="A9" s="23" t="s">
        <v>57</v>
      </c>
      <c r="B9" s="24" t="s">
        <v>58</v>
      </c>
      <c r="C9" s="25" t="s">
        <v>63</v>
      </c>
      <c r="D9" s="26">
        <v>0.94099999999999995</v>
      </c>
      <c r="E9" s="27">
        <v>5.8999999999999997E-2</v>
      </c>
      <c r="F9" s="27">
        <v>0.02</v>
      </c>
      <c r="G9" s="26">
        <v>0.02</v>
      </c>
      <c r="H9" s="26">
        <v>0.05</v>
      </c>
      <c r="I9" s="26">
        <v>0.05</v>
      </c>
      <c r="J9" s="26">
        <v>1.2500000000000001E-2</v>
      </c>
      <c r="K9" s="26">
        <v>1.2500000000000001E-2</v>
      </c>
      <c r="L9" s="28">
        <v>20214</v>
      </c>
      <c r="M9" s="28">
        <v>9902</v>
      </c>
      <c r="N9" s="29">
        <v>3.85</v>
      </c>
      <c r="O9" s="29">
        <v>4.8</v>
      </c>
      <c r="P9" s="29">
        <v>8.58</v>
      </c>
      <c r="Q9" s="31" t="s">
        <v>64</v>
      </c>
      <c r="R9" s="39">
        <v>173</v>
      </c>
      <c r="S9" s="31" t="s">
        <v>54</v>
      </c>
      <c r="T9" s="32" t="s">
        <v>65</v>
      </c>
      <c r="U9" s="40" t="s">
        <v>66</v>
      </c>
    </row>
    <row r="10" spans="1:21" ht="75" x14ac:dyDescent="0.25">
      <c r="A10" s="44" t="s">
        <v>67</v>
      </c>
      <c r="B10" s="45" t="s">
        <v>58</v>
      </c>
      <c r="C10" s="46" t="s">
        <v>68</v>
      </c>
      <c r="D10" s="38">
        <v>0.82299999999999995</v>
      </c>
      <c r="E10" s="38">
        <v>4.3999999999999997E-2</v>
      </c>
      <c r="F10" s="27">
        <v>2.2499999999999999E-2</v>
      </c>
      <c r="G10" s="26">
        <v>2.2499999999999999E-2</v>
      </c>
      <c r="H10" s="38">
        <v>5.3999999999999999E-2</v>
      </c>
      <c r="I10" s="38">
        <v>5.3999999999999999E-2</v>
      </c>
      <c r="J10" s="38">
        <v>0.01</v>
      </c>
      <c r="K10" s="38">
        <v>1.2500000000000001E-2</v>
      </c>
      <c r="L10" s="28">
        <v>22267</v>
      </c>
      <c r="M10" s="28">
        <v>7325</v>
      </c>
      <c r="N10" s="47">
        <v>3.23</v>
      </c>
      <c r="O10" s="29">
        <v>3.45</v>
      </c>
      <c r="P10" s="47">
        <v>6.19</v>
      </c>
      <c r="Q10" s="31" t="s">
        <v>69</v>
      </c>
      <c r="R10" s="47">
        <v>125</v>
      </c>
      <c r="S10" s="31" t="s">
        <v>38</v>
      </c>
      <c r="T10" s="32" t="s">
        <v>39</v>
      </c>
      <c r="U10" s="40" t="s">
        <v>70</v>
      </c>
    </row>
    <row r="11" spans="1:21" ht="75" customHeight="1" x14ac:dyDescent="0.25">
      <c r="A11" s="44" t="s">
        <v>32</v>
      </c>
      <c r="B11" s="45" t="s">
        <v>58</v>
      </c>
      <c r="C11" s="46" t="s">
        <v>71</v>
      </c>
      <c r="D11" s="38">
        <v>0.74099999999999999</v>
      </c>
      <c r="E11" s="48">
        <v>4.2999999999999997E-2</v>
      </c>
      <c r="F11" s="48">
        <v>1.7500000000000002E-2</v>
      </c>
      <c r="G11" s="38">
        <v>1.7500000000000002E-2</v>
      </c>
      <c r="H11" s="38" t="s">
        <v>72</v>
      </c>
      <c r="I11" s="38" t="s">
        <v>73</v>
      </c>
      <c r="J11" s="38" t="s">
        <v>74</v>
      </c>
      <c r="K11" s="38" t="s">
        <v>74</v>
      </c>
      <c r="L11" s="28">
        <v>54845</v>
      </c>
      <c r="M11" s="28">
        <v>22547</v>
      </c>
      <c r="N11" s="29">
        <v>10.99</v>
      </c>
      <c r="O11" s="29">
        <v>12.38</v>
      </c>
      <c r="P11" s="29">
        <v>21.31</v>
      </c>
      <c r="Q11" s="31" t="s">
        <v>75</v>
      </c>
      <c r="R11" s="39">
        <v>229</v>
      </c>
      <c r="S11" s="31" t="s">
        <v>76</v>
      </c>
      <c r="T11" s="32" t="s">
        <v>77</v>
      </c>
      <c r="U11" s="40" t="s">
        <v>78</v>
      </c>
    </row>
    <row r="12" spans="1:21" ht="30" x14ac:dyDescent="0.25">
      <c r="A12" s="23" t="s">
        <v>79</v>
      </c>
      <c r="B12" s="24" t="s">
        <v>30</v>
      </c>
      <c r="C12" s="25" t="s">
        <v>80</v>
      </c>
      <c r="D12" s="26">
        <v>1.0589999999999999</v>
      </c>
      <c r="E12" s="27">
        <v>4.8000000000000001E-2</v>
      </c>
      <c r="F12" s="27">
        <v>0.02</v>
      </c>
      <c r="G12" s="26">
        <v>0.02</v>
      </c>
      <c r="H12" s="26">
        <v>5.45E-2</v>
      </c>
      <c r="I12" s="26">
        <v>5.2999999999999999E-2</v>
      </c>
      <c r="J12" s="26">
        <v>0.02</v>
      </c>
      <c r="K12" s="26">
        <v>1.2500000000000001E-2</v>
      </c>
      <c r="L12" s="28">
        <v>3037</v>
      </c>
      <c r="M12" s="28">
        <v>932</v>
      </c>
      <c r="N12" s="29">
        <v>0.51</v>
      </c>
      <c r="O12" s="29">
        <v>0.42</v>
      </c>
      <c r="P12" s="29">
        <v>1.05</v>
      </c>
      <c r="Q12" s="31" t="s">
        <v>32</v>
      </c>
      <c r="R12" s="39">
        <v>160</v>
      </c>
      <c r="S12" s="31" t="s">
        <v>38</v>
      </c>
      <c r="T12" s="32" t="s">
        <v>34</v>
      </c>
      <c r="U12" s="40" t="s">
        <v>81</v>
      </c>
    </row>
    <row r="13" spans="1:21" ht="29.45" customHeight="1" x14ac:dyDescent="0.25">
      <c r="A13" s="23" t="s">
        <v>82</v>
      </c>
      <c r="B13" s="24" t="s">
        <v>30</v>
      </c>
      <c r="C13" s="25" t="s">
        <v>83</v>
      </c>
      <c r="D13" s="37">
        <v>1.1326000000000001</v>
      </c>
      <c r="E13" s="27">
        <v>7.85E-2</v>
      </c>
      <c r="F13" s="49">
        <v>1.7500000000000002E-2</v>
      </c>
      <c r="G13" s="50">
        <v>1.7500000000000002E-2</v>
      </c>
      <c r="H13" s="26">
        <v>4.7E-2</v>
      </c>
      <c r="I13" s="26">
        <v>4.7E-2</v>
      </c>
      <c r="J13" s="26">
        <v>0.04</v>
      </c>
      <c r="K13" s="26">
        <v>1.2500000000000001E-2</v>
      </c>
      <c r="L13" s="28">
        <v>9267</v>
      </c>
      <c r="M13" s="28">
        <v>2901</v>
      </c>
      <c r="N13" s="29">
        <v>1.68</v>
      </c>
      <c r="O13" s="29">
        <v>1.19</v>
      </c>
      <c r="P13" s="29">
        <v>3.6</v>
      </c>
      <c r="Q13" s="31" t="s">
        <v>53</v>
      </c>
      <c r="R13" s="39">
        <v>82</v>
      </c>
      <c r="S13" s="31" t="s">
        <v>38</v>
      </c>
      <c r="T13" s="32" t="s">
        <v>84</v>
      </c>
      <c r="U13" s="40" t="s">
        <v>85</v>
      </c>
    </row>
    <row r="14" spans="1:21" ht="45" x14ac:dyDescent="0.25">
      <c r="A14" s="44" t="s">
        <v>86</v>
      </c>
      <c r="B14" s="45" t="s">
        <v>58</v>
      </c>
      <c r="C14" s="46" t="s">
        <v>87</v>
      </c>
      <c r="D14" s="26">
        <v>0.74099999999999999</v>
      </c>
      <c r="E14" s="27">
        <v>4.8000000000000001E-2</v>
      </c>
      <c r="F14" s="26">
        <v>0.02</v>
      </c>
      <c r="G14" s="26">
        <v>0.02</v>
      </c>
      <c r="H14" s="26">
        <v>5.3499999999999999E-2</v>
      </c>
      <c r="I14" s="26">
        <v>5.3499999999999999E-2</v>
      </c>
      <c r="J14" s="26">
        <v>2.2499999999999999E-2</v>
      </c>
      <c r="K14" s="26">
        <v>2.5000000000000001E-3</v>
      </c>
      <c r="L14" s="28">
        <v>7492</v>
      </c>
      <c r="M14" s="28">
        <v>3392</v>
      </c>
      <c r="N14" s="29">
        <v>1.01</v>
      </c>
      <c r="O14" s="29">
        <v>0.97</v>
      </c>
      <c r="P14" s="29">
        <v>1.46</v>
      </c>
      <c r="Q14" s="31" t="s">
        <v>32</v>
      </c>
      <c r="R14" s="39">
        <v>130</v>
      </c>
      <c r="S14" s="31" t="s">
        <v>38</v>
      </c>
      <c r="T14" s="32" t="s">
        <v>39</v>
      </c>
      <c r="U14" s="40" t="s">
        <v>88</v>
      </c>
    </row>
    <row r="15" spans="1:21" ht="30" x14ac:dyDescent="0.25">
      <c r="A15" s="45" t="s">
        <v>89</v>
      </c>
      <c r="B15" s="24" t="s">
        <v>30</v>
      </c>
      <c r="C15" s="25" t="s">
        <v>90</v>
      </c>
      <c r="D15" s="26">
        <v>1.097</v>
      </c>
      <c r="E15" s="27">
        <v>5.0999999999999997E-2</v>
      </c>
      <c r="F15" s="27">
        <v>1.7500000000000002E-2</v>
      </c>
      <c r="G15" s="26">
        <v>1.7500000000000002E-2</v>
      </c>
      <c r="H15" s="26">
        <v>5.1999999999999998E-2</v>
      </c>
      <c r="I15" s="26">
        <v>5.1999999999999998E-2</v>
      </c>
      <c r="J15" s="26">
        <v>2.5000000000000001E-2</v>
      </c>
      <c r="K15" s="26">
        <v>2.5000000000000001E-2</v>
      </c>
      <c r="L15" s="28">
        <v>28302</v>
      </c>
      <c r="M15" s="28">
        <v>7232</v>
      </c>
      <c r="N15" s="29">
        <v>4.83</v>
      </c>
      <c r="O15" s="29">
        <v>3.72</v>
      </c>
      <c r="P15" s="29">
        <v>9.77</v>
      </c>
      <c r="Q15" s="31" t="s">
        <v>91</v>
      </c>
      <c r="R15" s="39">
        <v>65</v>
      </c>
      <c r="S15" s="31" t="s">
        <v>54</v>
      </c>
      <c r="T15" s="32" t="s">
        <v>46</v>
      </c>
      <c r="U15" s="40" t="s">
        <v>92</v>
      </c>
    </row>
    <row r="16" spans="1:21" ht="45" x14ac:dyDescent="0.25">
      <c r="A16" s="44" t="s">
        <v>93</v>
      </c>
      <c r="B16" s="45" t="s">
        <v>58</v>
      </c>
      <c r="C16" s="46" t="s">
        <v>94</v>
      </c>
      <c r="D16" s="26">
        <v>0.76900000000000002</v>
      </c>
      <c r="E16" s="27">
        <v>5.8000000000000003E-2</v>
      </c>
      <c r="F16" s="27">
        <v>1.7500000000000002E-2</v>
      </c>
      <c r="G16" s="26">
        <v>1.7500000000000002E-2</v>
      </c>
      <c r="H16" s="26">
        <v>5.5500000000000001E-2</v>
      </c>
      <c r="I16" s="26">
        <v>5.5500000000000001E-2</v>
      </c>
      <c r="J16" s="26">
        <v>2.2499999999999999E-2</v>
      </c>
      <c r="K16" s="26">
        <v>5.0000000000000001E-3</v>
      </c>
      <c r="L16" s="28">
        <v>19330</v>
      </c>
      <c r="M16" s="28">
        <v>10624</v>
      </c>
      <c r="N16" s="29">
        <v>3.18</v>
      </c>
      <c r="O16" s="29">
        <v>3.47</v>
      </c>
      <c r="P16" s="29">
        <v>5.21</v>
      </c>
      <c r="Q16" s="31" t="s">
        <v>32</v>
      </c>
      <c r="R16" s="39">
        <v>84</v>
      </c>
      <c r="S16" s="31" t="s">
        <v>54</v>
      </c>
      <c r="T16" s="32" t="s">
        <v>95</v>
      </c>
      <c r="U16" s="40" t="s">
        <v>96</v>
      </c>
    </row>
    <row r="17" spans="1:21" ht="45" x14ac:dyDescent="0.25">
      <c r="A17" s="23" t="s">
        <v>97</v>
      </c>
      <c r="B17" s="24" t="s">
        <v>30</v>
      </c>
      <c r="C17" s="25" t="s">
        <v>98</v>
      </c>
      <c r="D17" s="38">
        <v>1.0840000000000001</v>
      </c>
      <c r="E17" s="38">
        <v>6.2300000000000001E-2</v>
      </c>
      <c r="F17" s="27">
        <v>0.02</v>
      </c>
      <c r="G17" s="26">
        <v>0.02</v>
      </c>
      <c r="H17" s="26">
        <v>5.2999999999999999E-2</v>
      </c>
      <c r="I17" s="26">
        <v>5.2999999999999999E-2</v>
      </c>
      <c r="J17" s="26">
        <v>0.02</v>
      </c>
      <c r="K17" s="38" t="s">
        <v>99</v>
      </c>
      <c r="L17" s="28">
        <v>3054</v>
      </c>
      <c r="M17" s="28">
        <v>950</v>
      </c>
      <c r="N17" s="29">
        <v>0.53</v>
      </c>
      <c r="O17" s="29">
        <v>0.39</v>
      </c>
      <c r="P17" s="29">
        <v>1.05</v>
      </c>
      <c r="Q17" s="31" t="s">
        <v>32</v>
      </c>
      <c r="R17" s="47">
        <v>154</v>
      </c>
      <c r="S17" s="31" t="s">
        <v>38</v>
      </c>
      <c r="T17" s="32" t="s">
        <v>34</v>
      </c>
      <c r="U17" s="40" t="s">
        <v>100</v>
      </c>
    </row>
    <row r="18" spans="1:21" ht="45" x14ac:dyDescent="0.25">
      <c r="A18" s="23" t="s">
        <v>101</v>
      </c>
      <c r="B18" s="24" t="s">
        <v>30</v>
      </c>
      <c r="C18" s="25" t="s">
        <v>102</v>
      </c>
      <c r="D18" s="38">
        <v>1.0657000000000001</v>
      </c>
      <c r="E18" s="48">
        <v>7.2800000000000004E-2</v>
      </c>
      <c r="F18" s="48">
        <v>1.4999999999999999E-2</v>
      </c>
      <c r="G18" s="38">
        <v>1.4999999999999999E-2</v>
      </c>
      <c r="H18" s="26">
        <v>5.5599999999999997E-2</v>
      </c>
      <c r="I18" s="38">
        <v>5.4399999999999997E-2</v>
      </c>
      <c r="J18" s="38">
        <v>1.7500000000000002E-2</v>
      </c>
      <c r="K18" s="26">
        <v>1.2500000000000001E-2</v>
      </c>
      <c r="L18" s="28">
        <v>3275</v>
      </c>
      <c r="M18" s="28">
        <v>1034</v>
      </c>
      <c r="N18" s="29">
        <v>0.48</v>
      </c>
      <c r="O18" s="29">
        <v>0.37</v>
      </c>
      <c r="P18" s="47">
        <v>0.95</v>
      </c>
      <c r="Q18" s="31" t="s">
        <v>103</v>
      </c>
      <c r="R18" s="39">
        <v>165</v>
      </c>
      <c r="S18" s="31" t="s">
        <v>54</v>
      </c>
      <c r="T18" s="32" t="s">
        <v>46</v>
      </c>
      <c r="U18" s="40" t="s">
        <v>104</v>
      </c>
    </row>
    <row r="19" spans="1:21" ht="45" x14ac:dyDescent="0.25">
      <c r="A19" s="23" t="s">
        <v>105</v>
      </c>
      <c r="B19" s="24" t="s">
        <v>30</v>
      </c>
      <c r="C19" s="25" t="s">
        <v>106</v>
      </c>
      <c r="D19" s="26">
        <v>1.05</v>
      </c>
      <c r="E19" s="27">
        <v>6.7599999999999993E-2</v>
      </c>
      <c r="F19" s="48">
        <v>2.5000000000000001E-2</v>
      </c>
      <c r="G19" s="48">
        <v>2.5000000000000001E-2</v>
      </c>
      <c r="H19" s="26">
        <v>5.1999999999999998E-2</v>
      </c>
      <c r="I19" s="26">
        <v>5.1999999999999998E-2</v>
      </c>
      <c r="J19" s="26">
        <v>0.02</v>
      </c>
      <c r="K19" s="26">
        <v>1.2500000000000001E-2</v>
      </c>
      <c r="L19" s="28">
        <v>29220</v>
      </c>
      <c r="M19" s="28">
        <v>10597</v>
      </c>
      <c r="N19" s="29">
        <v>5.71</v>
      </c>
      <c r="O19" s="29">
        <v>4.51</v>
      </c>
      <c r="P19" s="29">
        <v>10.73</v>
      </c>
      <c r="Q19" s="31" t="s">
        <v>103</v>
      </c>
      <c r="R19" s="39">
        <v>130</v>
      </c>
      <c r="S19" s="31" t="s">
        <v>54</v>
      </c>
      <c r="T19" s="32" t="s">
        <v>34</v>
      </c>
      <c r="U19" s="40" t="s">
        <v>107</v>
      </c>
    </row>
    <row r="20" spans="1:21" ht="30" x14ac:dyDescent="0.25">
      <c r="A20" s="23" t="s">
        <v>108</v>
      </c>
      <c r="B20" s="24" t="s">
        <v>30</v>
      </c>
      <c r="C20" s="25" t="s">
        <v>109</v>
      </c>
      <c r="D20" s="26">
        <v>1.06</v>
      </c>
      <c r="E20" s="48">
        <v>4.9200000000000001E-2</v>
      </c>
      <c r="F20" s="27">
        <v>1.4999999999999999E-2</v>
      </c>
      <c r="G20" s="26">
        <v>1.4999999999999999E-2</v>
      </c>
      <c r="H20" s="26">
        <v>5.1999999999999998E-2</v>
      </c>
      <c r="I20" s="26">
        <v>5.1999999999999998E-2</v>
      </c>
      <c r="J20" s="26">
        <v>1.4999999999999999E-2</v>
      </c>
      <c r="K20" s="26">
        <v>1.4999999999999999E-2</v>
      </c>
      <c r="L20" s="28">
        <v>8266</v>
      </c>
      <c r="M20" s="28">
        <v>4657</v>
      </c>
      <c r="N20" s="29">
        <v>1.46</v>
      </c>
      <c r="O20" s="29">
        <v>1.61</v>
      </c>
      <c r="P20" s="29">
        <v>3.47</v>
      </c>
      <c r="Q20" s="31" t="s">
        <v>32</v>
      </c>
      <c r="R20" s="39">
        <v>128</v>
      </c>
      <c r="S20" s="31" t="s">
        <v>54</v>
      </c>
      <c r="T20" s="32" t="s">
        <v>34</v>
      </c>
      <c r="U20" s="33" t="s">
        <v>110</v>
      </c>
    </row>
    <row r="21" spans="1:21" ht="30" x14ac:dyDescent="0.25">
      <c r="A21" s="23" t="s">
        <v>111</v>
      </c>
      <c r="B21" s="24" t="s">
        <v>30</v>
      </c>
      <c r="C21" s="25" t="s">
        <v>112</v>
      </c>
      <c r="D21" s="26">
        <v>1.095</v>
      </c>
      <c r="E21" s="27">
        <v>6.6000000000000003E-2</v>
      </c>
      <c r="F21" s="48">
        <v>0.02</v>
      </c>
      <c r="G21" s="38">
        <v>0.02</v>
      </c>
      <c r="H21" s="26">
        <v>5.5E-2</v>
      </c>
      <c r="I21" s="26">
        <v>0.05</v>
      </c>
      <c r="J21" s="26">
        <v>0.02</v>
      </c>
      <c r="K21" s="26">
        <v>1.2500000000000001E-2</v>
      </c>
      <c r="L21" s="28">
        <v>13516</v>
      </c>
      <c r="M21" s="28">
        <v>6689</v>
      </c>
      <c r="N21" s="29">
        <v>2.5</v>
      </c>
      <c r="O21" s="29">
        <v>2.7</v>
      </c>
      <c r="P21" s="29">
        <v>5.9</v>
      </c>
      <c r="Q21" s="31" t="s">
        <v>60</v>
      </c>
      <c r="R21" s="39">
        <v>145</v>
      </c>
      <c r="S21" s="31" t="s">
        <v>38</v>
      </c>
      <c r="T21" s="31" t="s">
        <v>34</v>
      </c>
      <c r="U21" s="40" t="s">
        <v>113</v>
      </c>
    </row>
    <row r="22" spans="1:21" ht="30" x14ac:dyDescent="0.25">
      <c r="A22" s="23" t="s">
        <v>114</v>
      </c>
      <c r="B22" s="24" t="s">
        <v>30</v>
      </c>
      <c r="C22" s="25" t="s">
        <v>115</v>
      </c>
      <c r="D22" s="26">
        <v>1.0802</v>
      </c>
      <c r="E22" s="27">
        <v>6.6299999999999998E-2</v>
      </c>
      <c r="F22" s="27">
        <v>2.1999999999999999E-2</v>
      </c>
      <c r="G22" s="26">
        <v>2.1999999999999999E-2</v>
      </c>
      <c r="H22" s="26">
        <v>5.7799999999999997E-2</v>
      </c>
      <c r="I22" s="26">
        <v>5.7799999999999997E-2</v>
      </c>
      <c r="J22" s="26">
        <v>0.01</v>
      </c>
      <c r="K22" s="26">
        <v>1.2500000000000001E-2</v>
      </c>
      <c r="L22" s="28">
        <v>7109</v>
      </c>
      <c r="M22" s="28">
        <v>2186</v>
      </c>
      <c r="N22" s="29">
        <v>1.21</v>
      </c>
      <c r="O22" s="29">
        <v>1.06</v>
      </c>
      <c r="P22" s="29">
        <v>2.66</v>
      </c>
      <c r="Q22" s="31" t="s">
        <v>116</v>
      </c>
      <c r="R22" s="39">
        <v>148.93</v>
      </c>
      <c r="S22" s="31" t="s">
        <v>38</v>
      </c>
      <c r="T22" s="31" t="s">
        <v>39</v>
      </c>
      <c r="U22" s="51" t="s">
        <v>117</v>
      </c>
    </row>
    <row r="23" spans="1:21" ht="30" x14ac:dyDescent="0.25">
      <c r="A23" s="23" t="s">
        <v>118</v>
      </c>
      <c r="B23" s="24" t="s">
        <v>30</v>
      </c>
      <c r="C23" s="25" t="s">
        <v>119</v>
      </c>
      <c r="D23" s="26">
        <v>1.046</v>
      </c>
      <c r="E23" s="27">
        <v>5.1200000000000002E-2</v>
      </c>
      <c r="F23" s="27">
        <v>0.02</v>
      </c>
      <c r="G23" s="26">
        <v>0.02</v>
      </c>
      <c r="H23" s="26">
        <v>5.1499999999999997E-2</v>
      </c>
      <c r="I23" s="26">
        <v>5.1499999999999997E-2</v>
      </c>
      <c r="J23" s="26">
        <v>0.03</v>
      </c>
      <c r="K23" s="26">
        <v>2.5000000000000001E-2</v>
      </c>
      <c r="L23" s="28">
        <v>14464</v>
      </c>
      <c r="M23" s="28">
        <v>4592</v>
      </c>
      <c r="N23" s="29">
        <v>2.4300000000000002</v>
      </c>
      <c r="O23" s="29">
        <v>1.77</v>
      </c>
      <c r="P23" s="29">
        <v>4.74</v>
      </c>
      <c r="Q23" s="31" t="s">
        <v>32</v>
      </c>
      <c r="R23" s="39">
        <v>113.3</v>
      </c>
      <c r="S23" s="31" t="s">
        <v>38</v>
      </c>
      <c r="T23" s="52" t="s">
        <v>34</v>
      </c>
      <c r="U23" s="51" t="s">
        <v>120</v>
      </c>
    </row>
    <row r="24" spans="1:21" ht="45" x14ac:dyDescent="0.25">
      <c r="A24" s="23" t="s">
        <v>121</v>
      </c>
      <c r="B24" s="24" t="s">
        <v>58</v>
      </c>
      <c r="C24" s="25" t="s">
        <v>122</v>
      </c>
      <c r="D24" s="38">
        <v>0.64849999999999997</v>
      </c>
      <c r="E24" s="48">
        <v>5.1400000000000001E-2</v>
      </c>
      <c r="F24" s="48">
        <v>0.02</v>
      </c>
      <c r="G24" s="38">
        <v>0.02</v>
      </c>
      <c r="H24" s="26">
        <v>6.1699999999999998E-2</v>
      </c>
      <c r="I24" s="38">
        <v>6.0499999999999998E-2</v>
      </c>
      <c r="J24" s="38">
        <v>1.4999999999999999E-2</v>
      </c>
      <c r="K24" s="26">
        <v>1.7500000000000002E-2</v>
      </c>
      <c r="L24" s="28">
        <v>17158</v>
      </c>
      <c r="M24" s="28">
        <v>7919</v>
      </c>
      <c r="N24" s="29">
        <v>3.27</v>
      </c>
      <c r="O24" s="29">
        <v>4.08</v>
      </c>
      <c r="P24" s="29">
        <v>5.21</v>
      </c>
      <c r="Q24" s="31" t="s">
        <v>60</v>
      </c>
      <c r="R24" s="39">
        <v>119</v>
      </c>
      <c r="S24" s="31" t="s">
        <v>54</v>
      </c>
      <c r="T24" s="32" t="s">
        <v>34</v>
      </c>
      <c r="U24" s="53" t="s">
        <v>123</v>
      </c>
    </row>
    <row r="25" spans="1:21" x14ac:dyDescent="0.25">
      <c r="A25" s="23" t="s">
        <v>124</v>
      </c>
      <c r="B25" s="24" t="s">
        <v>30</v>
      </c>
      <c r="C25" s="25" t="s">
        <v>125</v>
      </c>
      <c r="D25" s="26">
        <v>1.0389999999999999</v>
      </c>
      <c r="E25" s="27">
        <v>5.1999999999999998E-2</v>
      </c>
      <c r="F25" s="27">
        <v>1.7500000000000002E-2</v>
      </c>
      <c r="G25" s="26">
        <v>1.7500000000000002E-2</v>
      </c>
      <c r="H25" s="26">
        <v>5.5E-2</v>
      </c>
      <c r="I25" s="26">
        <v>5.5E-2</v>
      </c>
      <c r="J25" s="38">
        <v>0.01</v>
      </c>
      <c r="K25" s="38">
        <v>1.2500000000000001E-2</v>
      </c>
      <c r="L25" s="28">
        <v>3293</v>
      </c>
      <c r="M25" s="28">
        <v>1480</v>
      </c>
      <c r="N25" s="29">
        <v>0.56000000000000005</v>
      </c>
      <c r="O25" s="29">
        <v>0.59</v>
      </c>
      <c r="P25" s="29">
        <v>1.24</v>
      </c>
      <c r="Q25" s="31" t="s">
        <v>32</v>
      </c>
      <c r="R25" s="39">
        <v>141</v>
      </c>
      <c r="S25" s="31" t="s">
        <v>54</v>
      </c>
      <c r="T25" s="32" t="s">
        <v>126</v>
      </c>
      <c r="U25" s="40" t="s">
        <v>127</v>
      </c>
    </row>
    <row r="26" spans="1:21" ht="30" x14ac:dyDescent="0.25">
      <c r="A26" s="23" t="s">
        <v>128</v>
      </c>
      <c r="B26" s="24" t="s">
        <v>58</v>
      </c>
      <c r="C26" s="25" t="s">
        <v>129</v>
      </c>
      <c r="D26" s="38">
        <v>0.69720000000000004</v>
      </c>
      <c r="E26" s="27">
        <v>0.05</v>
      </c>
      <c r="F26" s="27">
        <v>0.02</v>
      </c>
      <c r="G26" s="26">
        <v>0.02</v>
      </c>
      <c r="H26" s="38" t="s">
        <v>73</v>
      </c>
      <c r="I26" s="38" t="s">
        <v>73</v>
      </c>
      <c r="J26" s="38" t="s">
        <v>73</v>
      </c>
      <c r="K26" s="38" t="s">
        <v>73</v>
      </c>
      <c r="L26" s="28">
        <v>41783</v>
      </c>
      <c r="M26" s="28">
        <v>14976</v>
      </c>
      <c r="N26" s="29">
        <v>8.11</v>
      </c>
      <c r="O26" s="29">
        <v>9.9700000000000006</v>
      </c>
      <c r="P26" s="29">
        <v>14.8</v>
      </c>
      <c r="Q26" s="31" t="s">
        <v>32</v>
      </c>
      <c r="R26" s="39">
        <v>164</v>
      </c>
      <c r="S26" s="31" t="s">
        <v>76</v>
      </c>
      <c r="T26" s="32" t="s">
        <v>130</v>
      </c>
      <c r="U26" s="40" t="s">
        <v>131</v>
      </c>
    </row>
    <row r="27" spans="1:21" ht="60" x14ac:dyDescent="0.25">
      <c r="A27" s="23" t="s">
        <v>132</v>
      </c>
      <c r="B27" s="24" t="s">
        <v>133</v>
      </c>
      <c r="C27" s="25" t="s">
        <v>134</v>
      </c>
      <c r="D27" s="38">
        <v>1.0214000000000001</v>
      </c>
      <c r="E27" s="48">
        <v>4.0599999999999997E-2</v>
      </c>
      <c r="F27" s="48">
        <v>2.5000000000000001E-2</v>
      </c>
      <c r="G27" s="38">
        <v>2.5000000000000001E-2</v>
      </c>
      <c r="H27" s="26">
        <v>5.9700000000000003E-2</v>
      </c>
      <c r="I27" s="38">
        <v>5.7599999999999998E-2</v>
      </c>
      <c r="J27" s="38">
        <v>0.01</v>
      </c>
      <c r="K27" s="26">
        <v>1.2500000000000001E-2</v>
      </c>
      <c r="L27" s="28">
        <v>13762</v>
      </c>
      <c r="M27" s="28">
        <v>6064</v>
      </c>
      <c r="N27" s="29">
        <v>2.97</v>
      </c>
      <c r="O27" s="29">
        <v>3.17</v>
      </c>
      <c r="P27" s="29">
        <v>6.77</v>
      </c>
      <c r="Q27" s="31" t="s">
        <v>60</v>
      </c>
      <c r="R27" s="39">
        <v>144</v>
      </c>
      <c r="S27" s="31" t="s">
        <v>38</v>
      </c>
      <c r="T27" s="32" t="s">
        <v>135</v>
      </c>
      <c r="U27" s="40" t="s">
        <v>136</v>
      </c>
    </row>
    <row r="28" spans="1:21" ht="30.75" thickBot="1" x14ac:dyDescent="0.3">
      <c r="A28" s="23" t="s">
        <v>137</v>
      </c>
      <c r="B28" s="24" t="s">
        <v>58</v>
      </c>
      <c r="C28" s="25" t="s">
        <v>138</v>
      </c>
      <c r="D28" s="26">
        <v>1.0509999999999999</v>
      </c>
      <c r="E28" s="27">
        <v>5.7000000000000002E-2</v>
      </c>
      <c r="F28" s="27">
        <v>1.2500000000000001E-2</v>
      </c>
      <c r="G28" s="26">
        <v>1.2500000000000001E-2</v>
      </c>
      <c r="H28" s="26">
        <v>5.3999999999999999E-2</v>
      </c>
      <c r="I28" s="26">
        <v>5.3999999999999999E-2</v>
      </c>
      <c r="J28" s="26">
        <v>0.02</v>
      </c>
      <c r="K28" s="26">
        <v>1.2500000000000001E-2</v>
      </c>
      <c r="L28" s="28">
        <v>11894</v>
      </c>
      <c r="M28" s="28">
        <v>4090</v>
      </c>
      <c r="N28" s="29">
        <v>2.34</v>
      </c>
      <c r="O28" s="29">
        <v>1.96</v>
      </c>
      <c r="P28" s="29">
        <v>4.97</v>
      </c>
      <c r="Q28" s="31" t="s">
        <v>32</v>
      </c>
      <c r="R28" s="54">
        <v>112</v>
      </c>
      <c r="S28" s="55" t="s">
        <v>38</v>
      </c>
      <c r="T28" s="56" t="s">
        <v>139</v>
      </c>
      <c r="U28" s="57" t="s">
        <v>140</v>
      </c>
    </row>
    <row r="29" spans="1:21" ht="15.75" thickBot="1" x14ac:dyDescent="0.3">
      <c r="A29" s="58" t="s">
        <v>141</v>
      </c>
      <c r="B29" s="59" t="s">
        <v>30</v>
      </c>
      <c r="C29" s="60" t="s">
        <v>142</v>
      </c>
      <c r="D29" s="61">
        <v>1.0289999999999999</v>
      </c>
      <c r="E29" s="62">
        <v>7.1999999999999995E-2</v>
      </c>
      <c r="F29" s="62">
        <v>1.7500000000000002E-2</v>
      </c>
      <c r="G29" s="61">
        <v>1.7500000000000002E-2</v>
      </c>
      <c r="H29" s="63">
        <v>4.8899999999999999E-2</v>
      </c>
      <c r="I29" s="63">
        <v>4.8599999999999997E-2</v>
      </c>
      <c r="J29" s="61">
        <v>1.8499999999999999E-2</v>
      </c>
      <c r="K29" s="61">
        <v>1.7500000000000002E-2</v>
      </c>
      <c r="L29" s="64">
        <v>97497</v>
      </c>
      <c r="M29" s="64">
        <v>32646</v>
      </c>
      <c r="N29" s="65">
        <v>19.899999999999999</v>
      </c>
      <c r="O29" s="65">
        <v>13.3</v>
      </c>
      <c r="P29" s="65">
        <v>39.200000000000003</v>
      </c>
      <c r="Q29" s="31" t="s">
        <v>32</v>
      </c>
      <c r="R29" s="66">
        <v>105</v>
      </c>
      <c r="S29" s="55" t="s">
        <v>38</v>
      </c>
      <c r="T29" s="67" t="s">
        <v>34</v>
      </c>
      <c r="U29" s="68" t="s">
        <v>143</v>
      </c>
    </row>
    <row r="30" spans="1:21" ht="15.75" thickBot="1" x14ac:dyDescent="0.3">
      <c r="C30" s="69" t="s">
        <v>144</v>
      </c>
      <c r="D30" s="70">
        <f t="shared" ref="D30:P30" si="0">AVERAGE(D3:D29)</f>
        <v>0.98094074074074045</v>
      </c>
      <c r="E30" s="70">
        <f t="shared" si="0"/>
        <v>5.5166666666666676E-2</v>
      </c>
      <c r="F30" s="70">
        <f t="shared" si="0"/>
        <v>1.8870370370370378E-2</v>
      </c>
      <c r="G30" s="70">
        <f t="shared" si="0"/>
        <v>1.8870370370370378E-2</v>
      </c>
      <c r="H30" s="70">
        <f t="shared" si="0"/>
        <v>5.3244000000000014E-2</v>
      </c>
      <c r="I30" s="70">
        <f t="shared" si="0"/>
        <v>5.2696000000000014E-2</v>
      </c>
      <c r="J30" s="71">
        <f t="shared" si="0"/>
        <v>1.7978260869565225E-2</v>
      </c>
      <c r="K30" s="71">
        <f t="shared" si="0"/>
        <v>1.3681818181818184E-2</v>
      </c>
      <c r="L30" s="72">
        <f t="shared" si="0"/>
        <v>20857.333333333332</v>
      </c>
      <c r="M30" s="72">
        <f t="shared" si="0"/>
        <v>8053.5185185185182</v>
      </c>
      <c r="N30" s="73">
        <f t="shared" si="0"/>
        <v>3.9425925925925922</v>
      </c>
      <c r="O30" s="73">
        <f t="shared" si="0"/>
        <v>3.818888888888889</v>
      </c>
      <c r="P30" s="73">
        <f t="shared" si="0"/>
        <v>7.9122222222222245</v>
      </c>
      <c r="Q30" s="74"/>
      <c r="R30" s="75">
        <f>AVERAGE(R3:R29)</f>
        <v>137.15555555555557</v>
      </c>
      <c r="S30" s="74"/>
      <c r="T30" s="74"/>
    </row>
    <row r="31" spans="1:21" ht="15.75" thickBot="1" x14ac:dyDescent="0.3">
      <c r="C31" s="76" t="s">
        <v>145</v>
      </c>
      <c r="K31" s="78"/>
      <c r="L31" s="79">
        <f>SUM(L3:L29)</f>
        <v>563148</v>
      </c>
      <c r="M31" s="79">
        <f>SUM(M3:M29)</f>
        <v>217445</v>
      </c>
      <c r="N31" s="80">
        <f>SUM(N3:N29)</f>
        <v>106.44999999999999</v>
      </c>
      <c r="O31" s="80">
        <f>SUM(O3:O29)</f>
        <v>103.11</v>
      </c>
      <c r="P31" s="81">
        <f>SUM(P3:P29)</f>
        <v>213.63000000000005</v>
      </c>
    </row>
    <row r="33" spans="1:16" x14ac:dyDescent="0.25">
      <c r="A33" s="84" t="s">
        <v>146</v>
      </c>
      <c r="B33" s="84"/>
      <c r="C33" s="84"/>
      <c r="D33" s="84"/>
      <c r="E33" s="84"/>
      <c r="F33" s="84"/>
      <c r="G33" s="84"/>
      <c r="H33" s="84"/>
      <c r="I33" s="84"/>
      <c r="J33" s="84"/>
    </row>
    <row r="34" spans="1:16" x14ac:dyDescent="0.25">
      <c r="A34" s="83" t="s">
        <v>147</v>
      </c>
      <c r="B34" s="83"/>
      <c r="C34" s="83"/>
      <c r="D34" s="83"/>
      <c r="E34" s="83"/>
      <c r="F34" s="83"/>
      <c r="G34" s="83"/>
      <c r="H34" s="83"/>
    </row>
    <row r="35" spans="1:16" x14ac:dyDescent="0.25">
      <c r="B35" s="83" t="s">
        <v>148</v>
      </c>
      <c r="C35" s="83"/>
      <c r="D35" s="83"/>
      <c r="E35" s="83"/>
      <c r="F35" s="83"/>
      <c r="G35" s="83"/>
      <c r="H35" s="83"/>
      <c r="I35" s="83"/>
      <c r="J35" s="83"/>
      <c r="K35" s="83"/>
      <c r="L35" s="83"/>
      <c r="M35" s="83"/>
      <c r="N35" s="83"/>
      <c r="O35" s="83"/>
      <c r="P35" s="83"/>
    </row>
    <row r="36" spans="1:16" x14ac:dyDescent="0.25">
      <c r="B36" s="83" t="s">
        <v>149</v>
      </c>
      <c r="C36" s="83"/>
      <c r="D36" s="83"/>
      <c r="E36" s="83"/>
      <c r="F36" s="83"/>
      <c r="G36" s="83"/>
      <c r="H36" s="83"/>
      <c r="I36" s="83"/>
      <c r="J36" s="83"/>
      <c r="K36" s="83"/>
      <c r="L36" s="83"/>
      <c r="M36" s="83"/>
      <c r="N36" s="83"/>
      <c r="O36" s="83"/>
      <c r="P36" s="83"/>
    </row>
    <row r="37" spans="1:16" x14ac:dyDescent="0.25">
      <c r="A37" s="83" t="s">
        <v>150</v>
      </c>
      <c r="B37" s="83"/>
      <c r="C37" s="83"/>
      <c r="D37" s="83"/>
      <c r="E37" s="83"/>
      <c r="F37" s="83"/>
    </row>
    <row r="38" spans="1:16" x14ac:dyDescent="0.25">
      <c r="A38" s="83" t="s">
        <v>151</v>
      </c>
      <c r="B38" s="83"/>
      <c r="C38" s="83"/>
      <c r="D38" s="83"/>
      <c r="E38" s="83"/>
      <c r="F38" s="83"/>
      <c r="G38" s="83"/>
      <c r="H38" s="83"/>
    </row>
    <row r="39" spans="1:16" x14ac:dyDescent="0.25">
      <c r="A39" s="83" t="s">
        <v>152</v>
      </c>
      <c r="B39" s="83"/>
      <c r="C39" s="83"/>
      <c r="D39" s="83"/>
      <c r="E39" s="83"/>
    </row>
    <row r="40" spans="1:16" x14ac:dyDescent="0.25">
      <c r="A40" s="83" t="s">
        <v>153</v>
      </c>
      <c r="B40" s="83"/>
      <c r="C40" s="83"/>
      <c r="D40" s="83"/>
      <c r="E40" s="83"/>
      <c r="F40" s="83"/>
    </row>
    <row r="41" spans="1:16" x14ac:dyDescent="0.25">
      <c r="A41" s="83" t="s">
        <v>154</v>
      </c>
      <c r="B41" s="83"/>
      <c r="C41" s="83"/>
      <c r="D41" s="83"/>
      <c r="E41" s="83"/>
      <c r="F41" s="83"/>
      <c r="G41" s="83"/>
      <c r="H41" s="83"/>
      <c r="I41" s="83"/>
      <c r="J41" s="83"/>
      <c r="K41" s="83"/>
    </row>
    <row r="42" spans="1:16" x14ac:dyDescent="0.25">
      <c r="A42" s="83" t="s">
        <v>155</v>
      </c>
      <c r="B42" s="83"/>
      <c r="C42" s="83"/>
      <c r="D42" s="83"/>
      <c r="E42" s="83"/>
      <c r="F42" s="83"/>
      <c r="G42" s="83"/>
      <c r="H42" s="83"/>
      <c r="I42" s="83"/>
      <c r="J42" s="83"/>
    </row>
    <row r="43" spans="1:16" x14ac:dyDescent="0.25">
      <c r="A43" s="83" t="s">
        <v>156</v>
      </c>
      <c r="B43" s="83"/>
      <c r="C43" s="83"/>
      <c r="D43" s="83"/>
      <c r="E43" s="83"/>
      <c r="F43" s="83"/>
      <c r="G43" s="83"/>
      <c r="H43" s="83"/>
      <c r="I43" s="83"/>
      <c r="J43" s="83"/>
      <c r="K43" s="83"/>
      <c r="L43" s="83"/>
    </row>
    <row r="44" spans="1:16" x14ac:dyDescent="0.25">
      <c r="A44" s="83" t="s">
        <v>157</v>
      </c>
      <c r="B44" s="83"/>
      <c r="C44" s="83"/>
      <c r="D44" s="83"/>
      <c r="E44" s="83"/>
      <c r="F44" s="83"/>
      <c r="G44" s="83"/>
      <c r="H44" s="83"/>
      <c r="I44" s="83"/>
      <c r="J44" s="83"/>
      <c r="K44" s="83"/>
      <c r="L44" s="83"/>
    </row>
    <row r="45" spans="1:16" x14ac:dyDescent="0.25">
      <c r="A45" s="83" t="s">
        <v>158</v>
      </c>
      <c r="B45" s="83"/>
      <c r="C45" s="83"/>
      <c r="D45" s="83"/>
      <c r="E45" s="83"/>
      <c r="F45" s="83"/>
      <c r="G45" s="83"/>
      <c r="H45" s="83"/>
      <c r="I45" s="83"/>
      <c r="J45" s="83"/>
      <c r="K45" s="83"/>
      <c r="L45" s="83"/>
      <c r="M45" s="83"/>
    </row>
    <row r="46" spans="1:16" x14ac:dyDescent="0.25">
      <c r="A46" s="83" t="s">
        <v>159</v>
      </c>
      <c r="B46" s="83"/>
      <c r="C46" s="83"/>
      <c r="D46" s="83"/>
      <c r="E46" s="83"/>
      <c r="F46" s="83"/>
      <c r="G46" s="83"/>
      <c r="H46" s="83"/>
      <c r="I46" s="83"/>
      <c r="J46" s="83"/>
      <c r="K46" s="83"/>
    </row>
    <row r="47" spans="1:16" ht="13.5" customHeight="1" x14ac:dyDescent="0.25">
      <c r="A47" s="83" t="s">
        <v>160</v>
      </c>
      <c r="B47" s="83"/>
      <c r="C47" s="83"/>
      <c r="D47" s="83"/>
      <c r="E47" s="83"/>
      <c r="F47" s="83"/>
      <c r="G47" s="83"/>
      <c r="H47" s="83"/>
      <c r="I47" s="83"/>
      <c r="J47" s="83"/>
      <c r="K47" s="83"/>
      <c r="L47" s="83"/>
      <c r="M47" s="83"/>
      <c r="N47" s="83"/>
    </row>
    <row r="48" spans="1:16" ht="13.5" customHeight="1" x14ac:dyDescent="0.25">
      <c r="A48" s="83" t="s">
        <v>161</v>
      </c>
      <c r="B48" s="83"/>
      <c r="C48" s="83"/>
      <c r="D48" s="83"/>
      <c r="E48" s="83"/>
      <c r="F48" s="83"/>
      <c r="G48" s="83"/>
      <c r="H48" s="83"/>
      <c r="I48" s="83"/>
      <c r="J48" s="83"/>
    </row>
    <row r="49" spans="1:18" ht="15" customHeight="1" x14ac:dyDescent="0.25">
      <c r="A49" s="83" t="s">
        <v>162</v>
      </c>
      <c r="B49" s="83"/>
      <c r="C49" s="83"/>
      <c r="D49" s="83"/>
      <c r="E49" s="83"/>
      <c r="F49" s="83"/>
      <c r="G49" s="83"/>
      <c r="H49" s="83"/>
      <c r="I49" s="83"/>
      <c r="J49" s="83"/>
      <c r="K49" s="83"/>
      <c r="L49" s="83"/>
      <c r="M49" s="83"/>
      <c r="N49" s="83"/>
    </row>
    <row r="50" spans="1:18" ht="15" customHeight="1" x14ac:dyDescent="0.25">
      <c r="A50" s="83" t="s">
        <v>163</v>
      </c>
      <c r="B50" s="83"/>
      <c r="C50" s="83"/>
      <c r="D50" s="83"/>
      <c r="E50" s="83"/>
      <c r="F50" s="83"/>
      <c r="G50" s="83"/>
      <c r="H50" s="83"/>
      <c r="I50" s="83"/>
      <c r="J50" s="83"/>
      <c r="K50" s="83"/>
      <c r="L50" s="83"/>
      <c r="M50" s="83"/>
      <c r="N50" s="83"/>
      <c r="O50" s="83"/>
      <c r="P50" s="83"/>
    </row>
    <row r="51" spans="1:18" x14ac:dyDescent="0.25">
      <c r="A51" s="83" t="s">
        <v>164</v>
      </c>
      <c r="B51" s="83"/>
      <c r="C51" s="83"/>
      <c r="D51" s="83"/>
      <c r="E51" s="83"/>
      <c r="F51" s="83"/>
      <c r="G51" s="83"/>
      <c r="H51" s="83"/>
      <c r="I51" s="83"/>
    </row>
    <row r="52" spans="1:18" x14ac:dyDescent="0.25">
      <c r="A52" s="83" t="s">
        <v>165</v>
      </c>
      <c r="B52" s="83"/>
      <c r="C52" s="83"/>
      <c r="D52" s="83"/>
      <c r="E52" s="83"/>
      <c r="F52" s="83"/>
      <c r="G52" s="83"/>
      <c r="H52" s="83"/>
    </row>
    <row r="53" spans="1:18" x14ac:dyDescent="0.25">
      <c r="A53" s="83" t="s">
        <v>166</v>
      </c>
      <c r="B53" s="83"/>
      <c r="C53" s="83"/>
      <c r="D53" s="83"/>
      <c r="E53" s="83"/>
      <c r="F53" s="83"/>
      <c r="G53" s="83"/>
      <c r="H53" s="83"/>
      <c r="I53" s="83"/>
      <c r="J53" s="83"/>
      <c r="K53" s="83"/>
      <c r="L53" s="83"/>
      <c r="M53" s="83"/>
      <c r="N53" s="83"/>
      <c r="O53" s="83"/>
      <c r="P53" s="83"/>
      <c r="Q53" s="83"/>
      <c r="R53" s="83"/>
    </row>
    <row r="54" spans="1:18" x14ac:dyDescent="0.25">
      <c r="A54" s="83" t="s">
        <v>167</v>
      </c>
      <c r="B54" s="83"/>
      <c r="C54" s="83"/>
      <c r="D54" s="83"/>
      <c r="E54" s="83"/>
      <c r="F54" s="83"/>
      <c r="G54" s="83"/>
      <c r="H54" s="83"/>
      <c r="I54" s="83"/>
      <c r="J54" s="83"/>
      <c r="K54" s="83"/>
      <c r="L54" s="83"/>
      <c r="M54" s="83"/>
      <c r="N54" s="83"/>
      <c r="O54" s="83"/>
      <c r="P54" s="83"/>
      <c r="Q54" s="83"/>
      <c r="R54" s="83"/>
    </row>
    <row r="55" spans="1:18" x14ac:dyDescent="0.25">
      <c r="A55" s="83" t="s">
        <v>168</v>
      </c>
      <c r="B55" s="83"/>
    </row>
    <row r="57" spans="1:18" x14ac:dyDescent="0.25">
      <c r="A57" s="83" t="s">
        <v>169</v>
      </c>
      <c r="B57" s="83"/>
      <c r="C57" s="83"/>
    </row>
    <row r="58" spans="1:18" x14ac:dyDescent="0.25">
      <c r="A58" s="83" t="s">
        <v>170</v>
      </c>
      <c r="B58" s="83"/>
      <c r="C58" s="83"/>
    </row>
    <row r="59" spans="1:18" x14ac:dyDescent="0.25">
      <c r="A59" s="83" t="s">
        <v>171</v>
      </c>
      <c r="B59" s="83"/>
      <c r="C59" s="83"/>
    </row>
    <row r="60" spans="1:18" x14ac:dyDescent="0.25">
      <c r="A60" s="83" t="s">
        <v>172</v>
      </c>
      <c r="B60" s="83"/>
      <c r="C60" s="83"/>
    </row>
  </sheetData>
  <mergeCells count="28">
    <mergeCell ref="A34:H34"/>
    <mergeCell ref="A1:U1"/>
    <mergeCell ref="B35:P35"/>
    <mergeCell ref="B36:P36"/>
    <mergeCell ref="A53:R53"/>
    <mergeCell ref="A51:I51"/>
    <mergeCell ref="A52:H52"/>
    <mergeCell ref="A54:R54"/>
    <mergeCell ref="A33:J33"/>
    <mergeCell ref="A37:F37"/>
    <mergeCell ref="A38:H38"/>
    <mergeCell ref="A39:E39"/>
    <mergeCell ref="A40:F40"/>
    <mergeCell ref="A41:K41"/>
    <mergeCell ref="A42:J42"/>
    <mergeCell ref="A43:L43"/>
    <mergeCell ref="A44:L44"/>
    <mergeCell ref="A45:M45"/>
    <mergeCell ref="A46:K46"/>
    <mergeCell ref="A47:N47"/>
    <mergeCell ref="A48:J48"/>
    <mergeCell ref="A49:N49"/>
    <mergeCell ref="A50:P50"/>
    <mergeCell ref="A57:C57"/>
    <mergeCell ref="A58:C58"/>
    <mergeCell ref="A59:C59"/>
    <mergeCell ref="A60:C60"/>
    <mergeCell ref="A55:B55"/>
  </mergeCells>
  <hyperlinks>
    <hyperlink ref="U4" r:id="rId1" display="www.pkar.ch/" xr:uid="{0E806921-BB82-44D8-AFB2-E609ED17391F}"/>
    <hyperlink ref="U5" r:id="rId2" display="www.kvkai.ch" xr:uid="{30B762C0-7A94-468E-98B3-4FE4617DC6CB}"/>
    <hyperlink ref="U7" r:id="rId3" display="www.pkbs.ch/" xr:uid="{10FBFEAB-A7FE-405A-9AB2-8ED3E4F6D36A}"/>
    <hyperlink ref="U17" r:id="rId4" display="http://www.pknw.ch/" xr:uid="{ABA84AF8-CE9A-494B-A6AA-42E89EEEEAAA}"/>
    <hyperlink ref="U21" r:id="rId5" display="https://pkso.so.ch/" xr:uid="{170C998A-EA13-4C5F-BDBB-881EF3E295AE}"/>
    <hyperlink ref="U24" r:id="rId6" display="https://www.ipct.ch" xr:uid="{208AFF76-523E-4C85-973E-50A160F337B6}"/>
    <hyperlink ref="U14" r:id="rId7" display="http://www.cpju.ch/" xr:uid="{8CFA8871-8D8E-47EE-9F48-788D9C9E72C9}"/>
    <hyperlink ref="U18" r:id="rId8" display="http://www.pvow.ch/de/" xr:uid="{4A8F68E6-4BAE-4D11-BA72-12C4D7DF90E6}"/>
    <hyperlink ref="U25" r:id="rId9" display="http://www.pkuri.ch/" xr:uid="{14F959E6-6D7C-4606-B59C-67ED2AB78024}"/>
    <hyperlink ref="U26" r:id="rId10" display="https://www.cpev.ch/" xr:uid="{F9C1CFDB-BC07-4A12-A36F-642FE7DBBD40}"/>
    <hyperlink ref="U27" r:id="rId11" location="f1" display="http://www.cpval.ch/in_webcpv02/core/menu.php#f1" xr:uid="{1F4C72C8-2FE5-4961-9DBF-982476E9C199}"/>
    <hyperlink ref="U28" r:id="rId12" display="http://www.zugerpk.ch/deu/startseite.asp" xr:uid="{0451BB76-36E8-4461-A041-C575851D09E0}"/>
    <hyperlink ref="U19" r:id="rId13" display="http://www.sgpk.ch/" xr:uid="{4AAC9FBC-1599-4667-92C6-BEA1D0250D60}"/>
    <hyperlink ref="U11" r:id="rId14" display="http://www.cpeg.ch/" xr:uid="{834C2094-2CE8-4E6E-A18A-FC696F3E8BDD}"/>
    <hyperlink ref="U23" r:id="rId15" display="http://www.pktg.ch/" xr:uid="{6A3037CA-4111-4CBF-9B9A-688C49AB3DB3}"/>
    <hyperlink ref="U20" r:id="rId16" display="https://www.pksh.ch/" xr:uid="{B6737E5C-0B9B-4C4F-A408-B4EC13E96037}"/>
    <hyperlink ref="U29" r:id="rId17" display="www.bvk.ch" xr:uid="{1297A94B-2675-49FA-B538-BC5A253C6678}"/>
  </hyperlinks>
  <pageMargins left="0.39370078740157483" right="0.39370078740157483" top="0.39370078740157483" bottom="0.39370078740157483" header="0.31496062992125984" footer="0.31496062992125984"/>
  <pageSetup paperSize="9" scale="39" fitToHeight="0" orientation="landscape" r:id="rId18"/>
  <rowBreaks count="1" manualBreakCount="1">
    <brk id="21" max="20" man="1"/>
  </rowBreaks>
  <colBreaks count="1" manualBreakCount="1">
    <brk id="10" max="60" man="1"/>
  </colBreaks>
  <legacyDrawing r:id="rId19"/>
  <tableParts count="1">
    <tablePart r:id="rId2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2210dea-ab80-4167-aa8e-57fdbb522900">
      <Terms xmlns="http://schemas.microsoft.com/office/infopath/2007/PartnerControls"/>
    </lcf76f155ced4ddcb4097134ff3c332f>
    <TaxCatchAll xmlns="9ee1d80e-0aac-4a09-803a-33869e5d0ae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8F06377BB2A864084E1A921D72A24DA" ma:contentTypeVersion="13" ma:contentTypeDescription="Ein neues Dokument erstellen." ma:contentTypeScope="" ma:versionID="8f3638d03ff4aa5217618115eba9e4df">
  <xsd:schema xmlns:xsd="http://www.w3.org/2001/XMLSchema" xmlns:xs="http://www.w3.org/2001/XMLSchema" xmlns:p="http://schemas.microsoft.com/office/2006/metadata/properties" xmlns:ns2="02210dea-ab80-4167-aa8e-57fdbb522900" xmlns:ns3="9ee1d80e-0aac-4a09-803a-33869e5d0ae4" targetNamespace="http://schemas.microsoft.com/office/2006/metadata/properties" ma:root="true" ma:fieldsID="3f83200d3e30f47959aec03668f4fec3" ns2:_="" ns3:_="">
    <xsd:import namespace="02210dea-ab80-4167-aa8e-57fdbb522900"/>
    <xsd:import namespace="9ee1d80e-0aac-4a09-803a-33869e5d0a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10dea-ab80-4167-aa8e-57fdbb522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7a771759-2482-4f10-9980-9729a8c40be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e1d80e-0aac-4a09-803a-33869e5d0ae4"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element name="TaxCatchAll" ma:index="15" nillable="true" ma:displayName="Taxonomy Catch All Column" ma:hidden="true" ma:list="{0febb45b-0af1-476e-81ae-2f18063d8523}" ma:internalName="TaxCatchAll" ma:showField="CatchAllData" ma:web="9ee1d80e-0aac-4a09-803a-33869e5d0a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15C9E-7CD5-4822-910A-37127A249449}">
  <ds:schemaRefs>
    <ds:schemaRef ds:uri="http://schemas.microsoft.com/office/2006/metadata/properties"/>
    <ds:schemaRef ds:uri="http://schemas.microsoft.com/office/infopath/2007/PartnerControls"/>
    <ds:schemaRef ds:uri="d3110675-fefe-4589-bc66-4954a373b75f"/>
    <ds:schemaRef ds:uri="a94b031f-607f-438a-a8de-8295ea4abdad"/>
    <ds:schemaRef ds:uri="02210dea-ab80-4167-aa8e-57fdbb522900"/>
    <ds:schemaRef ds:uri="9ee1d80e-0aac-4a09-803a-33869e5d0ae4"/>
  </ds:schemaRefs>
</ds:datastoreItem>
</file>

<file path=customXml/itemProps2.xml><?xml version="1.0" encoding="utf-8"?>
<ds:datastoreItem xmlns:ds="http://schemas.openxmlformats.org/officeDocument/2006/customXml" ds:itemID="{11058EEB-4D71-4B0B-8BD2-4BEDB1BFF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10dea-ab80-4167-aa8e-57fdbb522900"/>
    <ds:schemaRef ds:uri="9ee1d80e-0aac-4a09-803a-33869e5d0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E1954E-E1C0-42BE-A9EC-CE478B2778AB}">
  <ds:schemaRefs>
    <ds:schemaRef ds:uri="http://schemas.microsoft.com/sharepoint/v3/contenttype/forms"/>
  </ds:schemaRefs>
</ds:datastoreItem>
</file>

<file path=docMetadata/LabelInfo.xml><?xml version="1.0" encoding="utf-8"?>
<clbl:labelList xmlns:clbl="http://schemas.microsoft.com/office/2020/mipLabelMetadata">
  <clbl:label id="{fd0bd85e-b3d5-4deb-bd82-60c626729a40}" enabled="1" method="Standard" siteId="{25c01ccf-3c78-4a64-b17d-071ad62e3e8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Eckdaten_Tabelle_2024</vt:lpstr>
      <vt:lpstr>Eckdaten_Tabelle_2024!Druckbereich</vt:lpstr>
      <vt:lpstr>Eckdaten_Tabelle_2024!Drucktitel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Yammine</dc:creator>
  <cp:keywords/>
  <dc:description/>
  <cp:lastModifiedBy>Samuel Bucher</cp:lastModifiedBy>
  <cp:revision/>
  <dcterms:created xsi:type="dcterms:W3CDTF">2024-03-19T08:03:01Z</dcterms:created>
  <dcterms:modified xsi:type="dcterms:W3CDTF">2024-04-17T08:59:55Z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0x01010078F06377BB2A864084E1A921D72A24DA</vt:lpwstr>
  </property>
  <property fmtid="{D5CDD505-2E9C-101B-9397-08002B2CF9AE}" pid="3" name="MediaServiceImageTags">
    <vt:lpwstr/>
  </property>
</Properties>
</file>